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2580" windowWidth="25845" windowHeight="10815" activeTab="0"/>
  </bookViews>
  <sheets>
    <sheet name="ТРАФАРЕТ" sheetId="1" r:id="rId1"/>
  </sheets>
  <definedNames/>
  <calcPr calcId="162913"/>
</workbook>
</file>

<file path=xl/sharedStrings.xml><?xml version="1.0" encoding="utf-8"?>
<sst xmlns="http://schemas.openxmlformats.org/spreadsheetml/2006/main" count="383" uniqueCount="79">
  <si>
    <t>№</t>
  </si>
  <si>
    <t>Наименование показателя</t>
  </si>
  <si>
    <t>Коды</t>
  </si>
  <si>
    <t>Год
начала закупки</t>
  </si>
  <si>
    <t>за пределами планового периода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</si>
  <si>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</si>
  <si>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</si>
  <si>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</si>
  <si>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1.1</t>
  </si>
  <si>
    <t>1.2</t>
  </si>
  <si>
    <t>1.3</t>
  </si>
  <si>
    <t>1.4</t>
  </si>
  <si>
    <t>1.4.1</t>
  </si>
  <si>
    <t>в том числе:
в соответствии с Федеральным законом № 44-ФЗ</t>
  </si>
  <si>
    <t>1.4.1.1</t>
  </si>
  <si>
    <t>1.4.1.2</t>
  </si>
  <si>
    <t>в соответствии с Федеральным законом № 223-ФЗ</t>
  </si>
  <si>
    <t>КВР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</si>
  <si>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12</t>
  </si>
  <si>
    <t>х</t>
  </si>
  <si>
    <t>прочую закупку товаров, работ и услуг</t>
  </si>
  <si>
    <t>закупку товаров, работ, услуг в целях капитального ремонта государственного (муниципального)  имущества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</si>
  <si>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и Федерального закона № 223-ФЗ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</si>
  <si>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</si>
  <si>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строительство (реконструкция) объектов недвижимого имущества государственными (муниципальными) учреждениями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</si>
  <si>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</si>
  <si>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в том числе:
за счет субсидий, предоставляемых на финансовое обеспечение выполнения государственного (муниципального) задания (КВФО 4)</t>
  </si>
  <si>
    <t>за счет субсидий, предоставляемых в соответствии с абзацем вторым пункта 1 статьи 78.1 Бюджетного кодекса Российской Федерации (КВФО 5)</t>
  </si>
  <si>
    <t>1.4.2</t>
  </si>
  <si>
    <t>1.4.2.1</t>
  </si>
  <si>
    <t>1.4.2.2</t>
  </si>
  <si>
    <t>за счет субсидий, предоставляемых на осуществление капитальных вложений (КВФО 6)</t>
  </si>
  <si>
    <t>1.4.3</t>
  </si>
  <si>
    <t xml:space="preserve">за счет прочих источников финансового обеспечения  (КВФО 2)                                                                                   </t>
  </si>
  <si>
    <t>1.4.5</t>
  </si>
  <si>
    <t>1.4.5.1</t>
  </si>
  <si>
    <t>1.4.5.2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</si>
  <si>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</si>
  <si>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</si>
  <si>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</si>
  <si>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</si>
  <si>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3</t>
  </si>
  <si>
    <t>КВФО</t>
  </si>
  <si>
    <t>ФЗ</t>
  </si>
  <si>
    <t>1.3.1</t>
  </si>
  <si>
    <t>1.3.2</t>
  </si>
  <si>
    <t>1.3.1.1</t>
  </si>
  <si>
    <t>1.3.1.2</t>
  </si>
  <si>
    <t>1.3.2.1</t>
  </si>
  <si>
    <t>1.3.2.2</t>
  </si>
  <si>
    <t>2.1</t>
  </si>
  <si>
    <t>2.2</t>
  </si>
  <si>
    <t>2.3</t>
  </si>
  <si>
    <t>2.4</t>
  </si>
  <si>
    <t>3.1</t>
  </si>
  <si>
    <t>3.2</t>
  </si>
  <si>
    <t>3.3</t>
  </si>
  <si>
    <t>в соответствии с Федеральным законом N 44-ФЗ</t>
  </si>
  <si>
    <t>26310.1</t>
  </si>
  <si>
    <t>в соответствии с Федеральным законом N 223-ФЗ</t>
  </si>
  <si>
    <t>1.3.1.3</t>
  </si>
  <si>
    <t>1.3.1.4</t>
  </si>
  <si>
    <t>1.3.2.3</t>
  </si>
  <si>
    <t>26421.1</t>
  </si>
  <si>
    <t>26451.1</t>
  </si>
  <si>
    <t>26430.1</t>
  </si>
  <si>
    <t>закупку энергетических ресурсов</t>
  </si>
  <si>
    <t xml:space="preserve">на 2022 год (текущий финансовый год)            
</t>
  </si>
  <si>
    <t>на 2023год (первый год планового периода)</t>
  </si>
  <si>
    <t>на 2024год (второй год планового периода)</t>
  </si>
  <si>
    <t>Руководитель учреждения (уполномоченное лицо учреждения)</t>
  </si>
  <si>
    <t>_______________</t>
  </si>
  <si>
    <t>Толпина И.А.</t>
  </si>
  <si>
    <t>(подпись)</t>
  </si>
  <si>
    <t xml:space="preserve"> (расшифровка подписи)</t>
  </si>
  <si>
    <t>Кожикова М.Н.</t>
  </si>
  <si>
    <t>Милорава М.А.</t>
  </si>
  <si>
    <t>Исполнитель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</si>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</sst>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theme="10"/>
      <name val="Arial Cyr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8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0" borderId="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</cellStyleXfs>
  <cellXfs count="44">
    <xf numFmtId="0" fontId="0" fillId="0" borderId="0" xfId="0"/>
    <xf numFmtId="0" fontId="21" fillId="0" borderId="0" xfId="0" applyFont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wrapText="1" indent="2"/>
    </xf>
    <xf numFmtId="0" fontId="21" fillId="0" borderId="10" xfId="0" applyFont="1" applyBorder="1" applyAlignment="1">
      <alignment horizontal="left" wrapText="1" indent="3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 indent="6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wrapText="1" indent="1"/>
    </xf>
    <xf numFmtId="0" fontId="22" fillId="0" borderId="10" xfId="0" applyFont="1" applyBorder="1" applyAlignment="1">
      <alignment horizontal="left" wrapText="1" indent="2"/>
    </xf>
    <xf numFmtId="0" fontId="22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4" fontId="22" fillId="15" borderId="10" xfId="0" applyNumberFormat="1" applyFont="1" applyFill="1" applyBorder="1" applyAlignment="1">
      <alignment horizontal="center"/>
    </xf>
    <xf numFmtId="4" fontId="21" fillId="15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 applyProtection="1">
      <alignment horizontal="center"/>
      <protection locked="0"/>
    </xf>
    <xf numFmtId="4" fontId="22" fillId="15" borderId="10" xfId="0" applyNumberFormat="1" applyFont="1" applyFill="1" applyBorder="1" applyAlignment="1" applyProtection="1">
      <alignment horizontal="center"/>
      <protection/>
    </xf>
    <xf numFmtId="4" fontId="21" fillId="0" borderId="10" xfId="0" applyNumberFormat="1" applyFont="1" applyBorder="1" applyAlignment="1" applyProtection="1">
      <alignment horizontal="center"/>
      <protection/>
    </xf>
    <xf numFmtId="4" fontId="21" fillId="15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Protection="1"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/>
      <protection/>
    </xf>
    <xf numFmtId="49" fontId="24" fillId="0" borderId="0" xfId="0" applyNumberFormat="1" applyFont="1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left"/>
      <protection locked="0"/>
    </xf>
    <xf numFmtId="49" fontId="24" fillId="0" borderId="0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Alignment="1" applyProtection="1">
      <alignment horizontal="center" vertical="top"/>
      <protection/>
    </xf>
    <xf numFmtId="0" fontId="24" fillId="0" borderId="0" xfId="0" applyFont="1" applyAlignment="1" applyProtection="1">
      <alignment vertical="top"/>
      <protection/>
    </xf>
    <xf numFmtId="0" fontId="24" fillId="0" borderId="0" xfId="0" applyFont="1" applyAlignment="1" applyProtection="1">
      <alignment horizontal="center" vertical="top"/>
      <protection/>
    </xf>
    <xf numFmtId="0" fontId="24" fillId="0" borderId="0" xfId="0" applyFont="1" applyBorder="1" applyAlignment="1" applyProtection="1">
      <alignment horizontal="center" vertical="top"/>
      <protection/>
    </xf>
    <xf numFmtId="4" fontId="24" fillId="0" borderId="11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4" fillId="0" borderId="12" xfId="0" applyFont="1" applyBorder="1" applyAlignment="1" applyProtection="1">
      <alignment horizontal="center" vertical="top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2 6" xfId="43"/>
    <cellStyle name="Обычный 3" xfId="44"/>
    <cellStyle name="Обычный 3 2" xfId="45"/>
    <cellStyle name="Обычный 4" xfId="46"/>
    <cellStyle name="Обычный 4 2" xfId="47"/>
    <cellStyle name="Обычный 5" xfId="48"/>
    <cellStyle name="Плохой 2" xfId="49"/>
    <cellStyle name="Пояснение 2" xfId="50"/>
    <cellStyle name="Примечание 2" xfId="51"/>
    <cellStyle name="Связанная ячейка 2" xfId="52"/>
    <cellStyle name="Текст предупреждения 2" xfId="53"/>
    <cellStyle name="Хороший 2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8"/>
  <sheetViews>
    <sheetView tabSelected="1" zoomScale="120" zoomScaleNormal="120" workbookViewId="0" topLeftCell="A82">
      <selection activeCell="A98" sqref="A98"/>
    </sheetView>
  </sheetViews>
  <sheetFormatPr defaultColWidth="9.140625" defaultRowHeight="15"/>
  <cols>
    <col min="1" max="1" width="7.7109375" style="5" customWidth="1"/>
    <col min="2" max="2" width="61.57421875" style="1" customWidth="1"/>
    <col min="3" max="3" width="7.7109375" style="1" customWidth="1"/>
    <col min="4" max="4" width="3.57421875" style="1" bestFit="1" customWidth="1"/>
    <col min="5" max="5" width="4.28125" style="1" bestFit="1" customWidth="1"/>
    <col min="6" max="6" width="3.57421875" style="1" bestFit="1" customWidth="1"/>
    <col min="7" max="7" width="5.140625" style="1" customWidth="1"/>
    <col min="8" max="11" width="12.7109375" style="1" customWidth="1"/>
    <col min="12" max="16384" width="9.140625" style="1" customWidth="1"/>
  </cols>
  <sheetData>
    <row r="2" spans="2:10" ht="15">
      <c r="B2" s="42" t="s">
        <v>5</v>
      </c>
      <c r="C2" s="42"/>
      <c r="D2" s="42"/>
      <c r="E2" s="42"/>
      <c r="F2" s="42"/>
      <c r="G2" s="42"/>
      <c r="H2" s="42"/>
      <c r="I2" s="42"/>
      <c r="J2" s="42"/>
    </row>
    <row r="3" spans="2:9" ht="15">
      <c r="B3" s="42"/>
      <c r="C3" s="42"/>
      <c r="D3" s="42"/>
      <c r="E3" s="42"/>
      <c r="F3" s="42"/>
      <c r="G3" s="42"/>
      <c r="H3" s="42"/>
      <c r="I3" s="42"/>
    </row>
    <row r="5" spans="1:11" ht="45">
      <c r="A5" s="2" t="s">
        <v>0</v>
      </c>
      <c r="B5" s="2" t="s">
        <v>1</v>
      </c>
      <c r="C5" s="2" t="s">
        <v>2</v>
      </c>
      <c r="D5" s="17" t="s">
        <v>43</v>
      </c>
      <c r="E5" s="17" t="s">
        <v>42</v>
      </c>
      <c r="F5" s="17" t="s">
        <v>17</v>
      </c>
      <c r="G5" s="14" t="s">
        <v>3</v>
      </c>
      <c r="H5" s="3" t="s">
        <v>67</v>
      </c>
      <c r="I5" s="3" t="s">
        <v>68</v>
      </c>
      <c r="J5" s="3" t="s">
        <v>69</v>
      </c>
      <c r="K5" s="3" t="s">
        <v>4</v>
      </c>
    </row>
    <row r="6" spans="1:11" ht="15">
      <c r="A6" s="4">
        <v>1</v>
      </c>
      <c r="B6" s="2">
        <v>2</v>
      </c>
      <c r="C6" s="2">
        <v>3</v>
      </c>
      <c r="D6" s="2"/>
      <c r="E6" s="2"/>
      <c r="F6" s="2"/>
      <c r="G6" s="2">
        <v>4</v>
      </c>
      <c r="H6" s="2">
        <v>5</v>
      </c>
      <c r="I6" s="2">
        <v>6</v>
      </c>
      <c r="J6" s="2">
        <v>7</v>
      </c>
      <c r="K6" s="2">
        <v>8</v>
      </c>
    </row>
    <row r="7" spans="1:11" ht="15">
      <c r="A7" s="10">
        <v>1</v>
      </c>
      <c r="B7" s="11" t="s">
        <v>6</v>
      </c>
      <c r="C7" s="12">
        <v>26000</v>
      </c>
      <c r="D7" s="12" t="s">
        <v>19</v>
      </c>
      <c r="E7" s="12" t="s">
        <v>19</v>
      </c>
      <c r="F7" s="13" t="s">
        <v>19</v>
      </c>
      <c r="G7" s="13" t="s">
        <v>19</v>
      </c>
      <c r="H7" s="22">
        <f>H10+H45</f>
        <v>538730503.64</v>
      </c>
      <c r="I7" s="22">
        <f>I10+I45</f>
        <v>464552878.91</v>
      </c>
      <c r="J7" s="22">
        <f>J10+J45</f>
        <v>464552878.91</v>
      </c>
      <c r="K7" s="25">
        <f>K10+K45</f>
        <v>0</v>
      </c>
    </row>
    <row r="8" spans="1:11" ht="112.5">
      <c r="A8" s="6" t="s">
        <v>8</v>
      </c>
      <c r="B8" s="7" t="s">
        <v>7</v>
      </c>
      <c r="C8" s="4">
        <v>26100</v>
      </c>
      <c r="D8" s="4" t="s">
        <v>19</v>
      </c>
      <c r="E8" s="4" t="s">
        <v>19</v>
      </c>
      <c r="F8" s="4" t="s">
        <v>19</v>
      </c>
      <c r="G8" s="4" t="s">
        <v>19</v>
      </c>
      <c r="H8" s="21" t="s">
        <v>19</v>
      </c>
      <c r="I8" s="21" t="s">
        <v>19</v>
      </c>
      <c r="J8" s="21" t="s">
        <v>19</v>
      </c>
      <c r="K8" s="26" t="s">
        <v>19</v>
      </c>
    </row>
    <row r="9" spans="1:11" ht="33.75">
      <c r="A9" s="6" t="s">
        <v>9</v>
      </c>
      <c r="B9" s="7" t="s">
        <v>18</v>
      </c>
      <c r="C9" s="4">
        <v>26200</v>
      </c>
      <c r="D9" s="4" t="s">
        <v>19</v>
      </c>
      <c r="E9" s="4" t="s">
        <v>19</v>
      </c>
      <c r="F9" s="4" t="s">
        <v>19</v>
      </c>
      <c r="G9" s="4" t="s">
        <v>19</v>
      </c>
      <c r="H9" s="21" t="s">
        <v>19</v>
      </c>
      <c r="I9" s="21" t="s">
        <v>19</v>
      </c>
      <c r="J9" s="21" t="s">
        <v>19</v>
      </c>
      <c r="K9" s="26" t="s">
        <v>19</v>
      </c>
    </row>
    <row r="10" spans="1:11" ht="32.25">
      <c r="A10" s="10" t="s">
        <v>10</v>
      </c>
      <c r="B10" s="18" t="s">
        <v>22</v>
      </c>
      <c r="C10" s="12">
        <v>26300</v>
      </c>
      <c r="D10" s="12" t="s">
        <v>19</v>
      </c>
      <c r="E10" s="12" t="s">
        <v>19</v>
      </c>
      <c r="F10" s="12" t="s">
        <v>19</v>
      </c>
      <c r="G10" s="12" t="s">
        <v>19</v>
      </c>
      <c r="H10" s="22">
        <f>H11+H29</f>
        <v>426782501.17999995</v>
      </c>
      <c r="I10" s="22">
        <f>I11+I29</f>
        <v>0</v>
      </c>
      <c r="J10" s="22">
        <f>J11+J29</f>
        <v>0</v>
      </c>
      <c r="K10" s="22">
        <f>K11+K29</f>
        <v>0</v>
      </c>
    </row>
    <row r="11" spans="1:11" ht="15">
      <c r="A11" s="6" t="s">
        <v>44</v>
      </c>
      <c r="B11" s="8" t="s">
        <v>57</v>
      </c>
      <c r="C11" s="4">
        <v>26310</v>
      </c>
      <c r="D11" s="4">
        <v>44</v>
      </c>
      <c r="E11" s="4" t="s">
        <v>19</v>
      </c>
      <c r="F11" s="4" t="s">
        <v>19</v>
      </c>
      <c r="G11" s="4" t="s">
        <v>19</v>
      </c>
      <c r="H11" s="23">
        <f>H12+H17+H21+H23</f>
        <v>257406986.23999998</v>
      </c>
      <c r="I11" s="23">
        <f>I12+I17+I21+I23</f>
        <v>0</v>
      </c>
      <c r="J11" s="23">
        <f>J12+J17+J21+J23</f>
        <v>0</v>
      </c>
      <c r="K11" s="23">
        <f>K12+K17+K21+K23</f>
        <v>0</v>
      </c>
    </row>
    <row r="12" spans="1:11" ht="22.5">
      <c r="A12" s="6" t="s">
        <v>46</v>
      </c>
      <c r="B12" s="9" t="s">
        <v>13</v>
      </c>
      <c r="C12" s="4" t="s">
        <v>58</v>
      </c>
      <c r="D12" s="4">
        <v>44</v>
      </c>
      <c r="E12" s="4">
        <v>4</v>
      </c>
      <c r="F12" s="4" t="s">
        <v>19</v>
      </c>
      <c r="G12" s="4" t="s">
        <v>19</v>
      </c>
      <c r="H12" s="23">
        <f>H13+H14+H15+H16</f>
        <v>91499667.35</v>
      </c>
      <c r="I12" s="23">
        <f>I13+I14+I15+I16</f>
        <v>0</v>
      </c>
      <c r="J12" s="23">
        <f>J13+J14+J15+J16</f>
        <v>0</v>
      </c>
      <c r="K12" s="23">
        <f>K13+K14+K15+K16</f>
        <v>0</v>
      </c>
    </row>
    <row r="13" spans="1:11" ht="22.5">
      <c r="A13" s="6"/>
      <c r="B13" s="15" t="s">
        <v>23</v>
      </c>
      <c r="C13" s="4" t="s">
        <v>58</v>
      </c>
      <c r="D13" s="4">
        <v>44</v>
      </c>
      <c r="E13" s="4">
        <v>4</v>
      </c>
      <c r="F13" s="4">
        <v>119</v>
      </c>
      <c r="G13" s="4" t="s">
        <v>19</v>
      </c>
      <c r="H13" s="24"/>
      <c r="I13" s="24"/>
      <c r="J13" s="24"/>
      <c r="K13" s="24"/>
    </row>
    <row r="14" spans="1:11" ht="22.5">
      <c r="A14" s="6"/>
      <c r="B14" s="15" t="s">
        <v>21</v>
      </c>
      <c r="C14" s="4" t="s">
        <v>58</v>
      </c>
      <c r="D14" s="4">
        <v>44</v>
      </c>
      <c r="E14" s="4">
        <v>4</v>
      </c>
      <c r="F14" s="4">
        <v>243</v>
      </c>
      <c r="G14" s="4" t="s">
        <v>19</v>
      </c>
      <c r="H14" s="24"/>
      <c r="I14" s="24"/>
      <c r="J14" s="24"/>
      <c r="K14" s="24"/>
    </row>
    <row r="15" spans="1:11" ht="15">
      <c r="A15" s="6"/>
      <c r="B15" s="15" t="s">
        <v>20</v>
      </c>
      <c r="C15" s="4" t="s">
        <v>58</v>
      </c>
      <c r="D15" s="4">
        <v>44</v>
      </c>
      <c r="E15" s="4">
        <v>4</v>
      </c>
      <c r="F15" s="4">
        <v>244</v>
      </c>
      <c r="G15" s="4" t="s">
        <v>19</v>
      </c>
      <c r="H15" s="24">
        <v>62082440.65</v>
      </c>
      <c r="I15" s="24"/>
      <c r="J15" s="24"/>
      <c r="K15" s="24"/>
    </row>
    <row r="16" spans="1:11" ht="15">
      <c r="A16" s="6"/>
      <c r="B16" s="15" t="s">
        <v>66</v>
      </c>
      <c r="C16" s="4" t="s">
        <v>58</v>
      </c>
      <c r="D16" s="4">
        <v>44</v>
      </c>
      <c r="E16" s="4">
        <v>4</v>
      </c>
      <c r="F16" s="4">
        <v>247</v>
      </c>
      <c r="G16" s="4" t="s">
        <v>19</v>
      </c>
      <c r="H16" s="24">
        <v>29417226.7</v>
      </c>
      <c r="I16" s="24"/>
      <c r="J16" s="24"/>
      <c r="K16" s="24"/>
    </row>
    <row r="17" spans="1:11" ht="22.5">
      <c r="A17" s="6" t="s">
        <v>47</v>
      </c>
      <c r="B17" s="9" t="s">
        <v>13</v>
      </c>
      <c r="C17" s="4" t="s">
        <v>58</v>
      </c>
      <c r="D17" s="4">
        <v>44</v>
      </c>
      <c r="E17" s="4">
        <v>5</v>
      </c>
      <c r="F17" s="4" t="s">
        <v>19</v>
      </c>
      <c r="G17" s="4" t="s">
        <v>19</v>
      </c>
      <c r="H17" s="23">
        <f>H18+H19+H20</f>
        <v>0</v>
      </c>
      <c r="I17" s="23">
        <f>I18+I19+I20</f>
        <v>0</v>
      </c>
      <c r="J17" s="23">
        <f>J18+J19+J20</f>
        <v>0</v>
      </c>
      <c r="K17" s="23">
        <f>K18+K19+K20</f>
        <v>0</v>
      </c>
    </row>
    <row r="18" spans="1:11" ht="22.5">
      <c r="A18" s="6"/>
      <c r="B18" s="15" t="s">
        <v>21</v>
      </c>
      <c r="C18" s="4" t="s">
        <v>58</v>
      </c>
      <c r="D18" s="4">
        <v>44</v>
      </c>
      <c r="E18" s="4">
        <v>5</v>
      </c>
      <c r="F18" s="4">
        <v>243</v>
      </c>
      <c r="G18" s="4" t="s">
        <v>19</v>
      </c>
      <c r="H18" s="24"/>
      <c r="I18" s="24"/>
      <c r="J18" s="24"/>
      <c r="K18" s="24"/>
    </row>
    <row r="19" spans="1:11" ht="15">
      <c r="A19" s="6"/>
      <c r="B19" s="15" t="s">
        <v>20</v>
      </c>
      <c r="C19" s="4" t="s">
        <v>58</v>
      </c>
      <c r="D19" s="4">
        <v>44</v>
      </c>
      <c r="E19" s="4">
        <v>5</v>
      </c>
      <c r="F19" s="4">
        <v>244</v>
      </c>
      <c r="G19" s="4" t="s">
        <v>19</v>
      </c>
      <c r="H19" s="24"/>
      <c r="I19" s="24"/>
      <c r="J19" s="24"/>
      <c r="K19" s="24"/>
    </row>
    <row r="20" spans="1:11" ht="15">
      <c r="A20" s="6"/>
      <c r="B20" s="15" t="s">
        <v>66</v>
      </c>
      <c r="C20" s="4" t="s">
        <v>58</v>
      </c>
      <c r="D20" s="4">
        <v>44</v>
      </c>
      <c r="E20" s="4">
        <v>5</v>
      </c>
      <c r="F20" s="4">
        <v>247</v>
      </c>
      <c r="G20" s="4" t="s">
        <v>19</v>
      </c>
      <c r="H20" s="24"/>
      <c r="I20" s="24"/>
      <c r="J20" s="24"/>
      <c r="K20" s="24"/>
    </row>
    <row r="21" spans="1:11" ht="22.5">
      <c r="A21" s="6" t="s">
        <v>60</v>
      </c>
      <c r="B21" s="9" t="s">
        <v>13</v>
      </c>
      <c r="C21" s="4" t="s">
        <v>58</v>
      </c>
      <c r="D21" s="4">
        <v>44</v>
      </c>
      <c r="E21" s="4">
        <v>6</v>
      </c>
      <c r="F21" s="4" t="s">
        <v>19</v>
      </c>
      <c r="G21" s="4" t="s">
        <v>19</v>
      </c>
      <c r="H21" s="23">
        <f>H22</f>
        <v>0</v>
      </c>
      <c r="I21" s="23">
        <f>I22</f>
        <v>0</v>
      </c>
      <c r="J21" s="23">
        <f>J22</f>
        <v>0</v>
      </c>
      <c r="K21" s="27">
        <f>K22</f>
        <v>0</v>
      </c>
    </row>
    <row r="22" spans="1:11" ht="22.5">
      <c r="A22" s="6"/>
      <c r="B22" s="15" t="s">
        <v>24</v>
      </c>
      <c r="C22" s="4" t="s">
        <v>58</v>
      </c>
      <c r="D22" s="4">
        <v>44</v>
      </c>
      <c r="E22" s="4">
        <v>6</v>
      </c>
      <c r="F22" s="4">
        <v>407</v>
      </c>
      <c r="G22" s="4" t="s">
        <v>19</v>
      </c>
      <c r="H22" s="24"/>
      <c r="I22" s="24"/>
      <c r="J22" s="24"/>
      <c r="K22" s="24"/>
    </row>
    <row r="23" spans="1:11" ht="22.5">
      <c r="A23" s="6" t="s">
        <v>61</v>
      </c>
      <c r="B23" s="9" t="s">
        <v>13</v>
      </c>
      <c r="C23" s="4" t="s">
        <v>58</v>
      </c>
      <c r="D23" s="4">
        <v>44</v>
      </c>
      <c r="E23" s="4">
        <v>2</v>
      </c>
      <c r="F23" s="4" t="s">
        <v>19</v>
      </c>
      <c r="G23" s="4" t="s">
        <v>19</v>
      </c>
      <c r="H23" s="23">
        <f>H24+H25+H26+H27+H28</f>
        <v>165907318.89</v>
      </c>
      <c r="I23" s="23">
        <f>I24+I25+I26+I27+I28</f>
        <v>0</v>
      </c>
      <c r="J23" s="23">
        <f>J24+J25+J26+J27+J28</f>
        <v>0</v>
      </c>
      <c r="K23" s="23">
        <f>K24+K25+K26+K27+K28</f>
        <v>0</v>
      </c>
    </row>
    <row r="24" spans="1:11" ht="22.5">
      <c r="A24" s="6"/>
      <c r="B24" s="15" t="s">
        <v>23</v>
      </c>
      <c r="C24" s="4" t="s">
        <v>58</v>
      </c>
      <c r="D24" s="4">
        <v>44</v>
      </c>
      <c r="E24" s="4">
        <v>2</v>
      </c>
      <c r="F24" s="4">
        <v>119</v>
      </c>
      <c r="G24" s="4" t="s">
        <v>19</v>
      </c>
      <c r="H24" s="24"/>
      <c r="I24" s="24"/>
      <c r="J24" s="24"/>
      <c r="K24" s="24"/>
    </row>
    <row r="25" spans="1:11" ht="22.5">
      <c r="A25" s="6"/>
      <c r="B25" s="15" t="s">
        <v>21</v>
      </c>
      <c r="C25" s="4" t="s">
        <v>58</v>
      </c>
      <c r="D25" s="4">
        <v>44</v>
      </c>
      <c r="E25" s="4">
        <v>2</v>
      </c>
      <c r="F25" s="4">
        <v>243</v>
      </c>
      <c r="G25" s="4" t="s">
        <v>19</v>
      </c>
      <c r="H25" s="24"/>
      <c r="I25" s="24"/>
      <c r="J25" s="24"/>
      <c r="K25" s="24"/>
    </row>
    <row r="26" spans="1:11" ht="15">
      <c r="A26" s="6"/>
      <c r="B26" s="15" t="s">
        <v>20</v>
      </c>
      <c r="C26" s="4" t="s">
        <v>58</v>
      </c>
      <c r="D26" s="4">
        <v>44</v>
      </c>
      <c r="E26" s="4">
        <v>2</v>
      </c>
      <c r="F26" s="4">
        <v>244</v>
      </c>
      <c r="G26" s="4" t="s">
        <v>19</v>
      </c>
      <c r="H26" s="24">
        <v>12331568.36</v>
      </c>
      <c r="I26" s="24"/>
      <c r="J26" s="24"/>
      <c r="K26" s="24"/>
    </row>
    <row r="27" spans="1:11" ht="15">
      <c r="A27" s="6"/>
      <c r="B27" s="15" t="s">
        <v>66</v>
      </c>
      <c r="C27" s="4" t="s">
        <v>58</v>
      </c>
      <c r="D27" s="4">
        <v>44</v>
      </c>
      <c r="E27" s="4">
        <v>2</v>
      </c>
      <c r="F27" s="4">
        <v>247</v>
      </c>
      <c r="G27" s="4" t="s">
        <v>19</v>
      </c>
      <c r="H27" s="24">
        <v>153575750.53</v>
      </c>
      <c r="I27" s="24"/>
      <c r="J27" s="24"/>
      <c r="K27" s="24"/>
    </row>
    <row r="28" spans="1:11" ht="22.5">
      <c r="A28" s="6"/>
      <c r="B28" s="15" t="s">
        <v>24</v>
      </c>
      <c r="C28" s="4" t="s">
        <v>58</v>
      </c>
      <c r="D28" s="4">
        <v>44</v>
      </c>
      <c r="E28" s="4">
        <v>2</v>
      </c>
      <c r="F28" s="4">
        <v>407</v>
      </c>
      <c r="G28" s="4" t="s">
        <v>19</v>
      </c>
      <c r="H28" s="24"/>
      <c r="I28" s="24"/>
      <c r="J28" s="24"/>
      <c r="K28" s="24"/>
    </row>
    <row r="29" spans="1:11" ht="15">
      <c r="A29" s="6" t="s">
        <v>45</v>
      </c>
      <c r="B29" s="8" t="s">
        <v>59</v>
      </c>
      <c r="C29" s="4">
        <v>26320</v>
      </c>
      <c r="D29" s="4">
        <v>223</v>
      </c>
      <c r="E29" s="4" t="s">
        <v>19</v>
      </c>
      <c r="F29" s="4" t="s">
        <v>19</v>
      </c>
      <c r="G29" s="4" t="s">
        <v>19</v>
      </c>
      <c r="H29" s="23">
        <f>H30+H35+H39</f>
        <v>169375514.94</v>
      </c>
      <c r="I29" s="23">
        <f>I30+I35+I39</f>
        <v>0</v>
      </c>
      <c r="J29" s="23">
        <f>J30+J35+J39</f>
        <v>0</v>
      </c>
      <c r="K29" s="23">
        <f>K30+K35+K39</f>
        <v>0</v>
      </c>
    </row>
    <row r="30" spans="1:11" ht="15">
      <c r="A30" s="6" t="s">
        <v>48</v>
      </c>
      <c r="B30" s="9" t="s">
        <v>16</v>
      </c>
      <c r="C30" s="4">
        <v>26320</v>
      </c>
      <c r="D30" s="4">
        <v>223</v>
      </c>
      <c r="E30" s="4">
        <v>4</v>
      </c>
      <c r="F30" s="4" t="s">
        <v>19</v>
      </c>
      <c r="G30" s="4" t="s">
        <v>19</v>
      </c>
      <c r="H30" s="23">
        <f>H31+H32+H33+H34</f>
        <v>0</v>
      </c>
      <c r="I30" s="23">
        <f>I31+I32+I33+I34</f>
        <v>0</v>
      </c>
      <c r="J30" s="23">
        <f>J31+J32+J33+J34</f>
        <v>0</v>
      </c>
      <c r="K30" s="23">
        <f>K31+K32+K33+K34</f>
        <v>0</v>
      </c>
    </row>
    <row r="31" spans="1:11" ht="22.5">
      <c r="A31" s="6"/>
      <c r="B31" s="15" t="s">
        <v>23</v>
      </c>
      <c r="C31" s="4">
        <v>26320</v>
      </c>
      <c r="D31" s="4">
        <v>223</v>
      </c>
      <c r="E31" s="4">
        <v>4</v>
      </c>
      <c r="F31" s="4">
        <v>119</v>
      </c>
      <c r="G31" s="4" t="s">
        <v>19</v>
      </c>
      <c r="H31" s="24"/>
      <c r="I31" s="24"/>
      <c r="J31" s="24"/>
      <c r="K31" s="24"/>
    </row>
    <row r="32" spans="1:11" ht="22.5">
      <c r="A32" s="6"/>
      <c r="B32" s="15" t="s">
        <v>21</v>
      </c>
      <c r="C32" s="4">
        <v>26320</v>
      </c>
      <c r="D32" s="4">
        <v>223</v>
      </c>
      <c r="E32" s="4">
        <v>4</v>
      </c>
      <c r="F32" s="4">
        <v>243</v>
      </c>
      <c r="G32" s="4" t="s">
        <v>19</v>
      </c>
      <c r="H32" s="24"/>
      <c r="I32" s="24"/>
      <c r="J32" s="24"/>
      <c r="K32" s="24"/>
    </row>
    <row r="33" spans="1:11" ht="15">
      <c r="A33" s="6"/>
      <c r="B33" s="15" t="s">
        <v>20</v>
      </c>
      <c r="C33" s="4">
        <v>26320</v>
      </c>
      <c r="D33" s="4">
        <v>223</v>
      </c>
      <c r="E33" s="4">
        <v>4</v>
      </c>
      <c r="F33" s="4">
        <v>244</v>
      </c>
      <c r="G33" s="4" t="s">
        <v>19</v>
      </c>
      <c r="H33" s="24"/>
      <c r="I33" s="24"/>
      <c r="J33" s="24"/>
      <c r="K33" s="24"/>
    </row>
    <row r="34" spans="1:11" ht="15">
      <c r="A34" s="6"/>
      <c r="B34" s="15" t="s">
        <v>66</v>
      </c>
      <c r="C34" s="4">
        <v>26320</v>
      </c>
      <c r="D34" s="4">
        <v>223</v>
      </c>
      <c r="E34" s="4">
        <v>4</v>
      </c>
      <c r="F34" s="4">
        <v>247</v>
      </c>
      <c r="G34" s="4" t="s">
        <v>19</v>
      </c>
      <c r="H34" s="24"/>
      <c r="I34" s="24"/>
      <c r="J34" s="24"/>
      <c r="K34" s="24"/>
    </row>
    <row r="35" spans="1:11" ht="15">
      <c r="A35" s="6" t="s">
        <v>49</v>
      </c>
      <c r="B35" s="9" t="s">
        <v>16</v>
      </c>
      <c r="C35" s="4">
        <v>26320</v>
      </c>
      <c r="D35" s="4">
        <v>223</v>
      </c>
      <c r="E35" s="4">
        <v>5</v>
      </c>
      <c r="F35" s="4" t="s">
        <v>19</v>
      </c>
      <c r="G35" s="4" t="s">
        <v>19</v>
      </c>
      <c r="H35" s="23">
        <f>H36+H37+H38</f>
        <v>0</v>
      </c>
      <c r="I35" s="23">
        <f>I36+I37+I38</f>
        <v>0</v>
      </c>
      <c r="J35" s="23">
        <f>J36+J37+J38</f>
        <v>0</v>
      </c>
      <c r="K35" s="23">
        <f>K36+K37+K38</f>
        <v>0</v>
      </c>
    </row>
    <row r="36" spans="1:11" ht="22.5">
      <c r="A36" s="6"/>
      <c r="B36" s="15" t="s">
        <v>21</v>
      </c>
      <c r="C36" s="4">
        <v>26320</v>
      </c>
      <c r="D36" s="4">
        <v>223</v>
      </c>
      <c r="E36" s="4">
        <v>5</v>
      </c>
      <c r="F36" s="4">
        <v>243</v>
      </c>
      <c r="G36" s="4" t="s">
        <v>19</v>
      </c>
      <c r="H36" s="24"/>
      <c r="I36" s="24"/>
      <c r="J36" s="24"/>
      <c r="K36" s="24"/>
    </row>
    <row r="37" spans="1:11" ht="15">
      <c r="A37" s="6"/>
      <c r="B37" s="15" t="s">
        <v>20</v>
      </c>
      <c r="C37" s="4">
        <v>26320</v>
      </c>
      <c r="D37" s="4">
        <v>223</v>
      </c>
      <c r="E37" s="4">
        <v>5</v>
      </c>
      <c r="F37" s="4">
        <v>244</v>
      </c>
      <c r="G37" s="4" t="s">
        <v>19</v>
      </c>
      <c r="H37" s="24"/>
      <c r="I37" s="24"/>
      <c r="J37" s="24"/>
      <c r="K37" s="24"/>
    </row>
    <row r="38" spans="1:11" ht="15">
      <c r="A38" s="6"/>
      <c r="B38" s="15" t="s">
        <v>66</v>
      </c>
      <c r="C38" s="4">
        <v>26320</v>
      </c>
      <c r="D38" s="4">
        <v>223</v>
      </c>
      <c r="E38" s="4">
        <v>5</v>
      </c>
      <c r="F38" s="4">
        <v>247</v>
      </c>
      <c r="G38" s="4" t="s">
        <v>19</v>
      </c>
      <c r="H38" s="24"/>
      <c r="I38" s="24"/>
      <c r="J38" s="24"/>
      <c r="K38" s="24"/>
    </row>
    <row r="39" spans="1:11" ht="15">
      <c r="A39" s="6" t="s">
        <v>62</v>
      </c>
      <c r="B39" s="9" t="s">
        <v>16</v>
      </c>
      <c r="C39" s="4">
        <v>26320</v>
      </c>
      <c r="D39" s="4">
        <v>223</v>
      </c>
      <c r="E39" s="4">
        <v>2</v>
      </c>
      <c r="F39" s="4" t="s">
        <v>19</v>
      </c>
      <c r="G39" s="4" t="s">
        <v>19</v>
      </c>
      <c r="H39" s="23">
        <f>H40+H41+H42+H43+H44</f>
        <v>169375514.94</v>
      </c>
      <c r="I39" s="23">
        <f>I40+I41+I42+I43+I44</f>
        <v>0</v>
      </c>
      <c r="J39" s="23">
        <f>J40+J41+J42+J43+J44</f>
        <v>0</v>
      </c>
      <c r="K39" s="23">
        <f>K40+K41+K42+K43+K44</f>
        <v>0</v>
      </c>
    </row>
    <row r="40" spans="1:11" ht="22.5">
      <c r="A40" s="6"/>
      <c r="B40" s="15" t="s">
        <v>23</v>
      </c>
      <c r="C40" s="4">
        <v>26320</v>
      </c>
      <c r="D40" s="4">
        <v>223</v>
      </c>
      <c r="E40" s="4">
        <v>2</v>
      </c>
      <c r="F40" s="4">
        <v>119</v>
      </c>
      <c r="G40" s="4" t="s">
        <v>19</v>
      </c>
      <c r="H40" s="24"/>
      <c r="I40" s="24"/>
      <c r="J40" s="24"/>
      <c r="K40" s="24"/>
    </row>
    <row r="41" spans="1:11" ht="22.5">
      <c r="A41" s="6"/>
      <c r="B41" s="15" t="s">
        <v>21</v>
      </c>
      <c r="C41" s="4">
        <v>26320</v>
      </c>
      <c r="D41" s="4">
        <v>223</v>
      </c>
      <c r="E41" s="4">
        <v>2</v>
      </c>
      <c r="F41" s="4">
        <v>243</v>
      </c>
      <c r="G41" s="4" t="s">
        <v>19</v>
      </c>
      <c r="H41" s="24">
        <v>400000</v>
      </c>
      <c r="I41" s="24"/>
      <c r="J41" s="24"/>
      <c r="K41" s="24"/>
    </row>
    <row r="42" spans="1:11" ht="15">
      <c r="A42" s="6"/>
      <c r="B42" s="15" t="s">
        <v>20</v>
      </c>
      <c r="C42" s="4">
        <v>26320</v>
      </c>
      <c r="D42" s="4">
        <v>223</v>
      </c>
      <c r="E42" s="4">
        <v>2</v>
      </c>
      <c r="F42" s="4">
        <v>244</v>
      </c>
      <c r="G42" s="4" t="s">
        <v>19</v>
      </c>
      <c r="H42" s="24">
        <v>168975514.94</v>
      </c>
      <c r="I42" s="24"/>
      <c r="J42" s="24"/>
      <c r="K42" s="24"/>
    </row>
    <row r="43" spans="1:11" ht="15">
      <c r="A43" s="6"/>
      <c r="B43" s="15" t="s">
        <v>66</v>
      </c>
      <c r="C43" s="4">
        <v>26320</v>
      </c>
      <c r="D43" s="4">
        <v>223</v>
      </c>
      <c r="E43" s="4">
        <v>2</v>
      </c>
      <c r="F43" s="4">
        <v>247</v>
      </c>
      <c r="G43" s="4" t="s">
        <v>19</v>
      </c>
      <c r="H43" s="24"/>
      <c r="I43" s="24"/>
      <c r="J43" s="24"/>
      <c r="K43" s="24"/>
    </row>
    <row r="44" spans="1:11" ht="22.5">
      <c r="A44" s="6"/>
      <c r="B44" s="15" t="s">
        <v>24</v>
      </c>
      <c r="C44" s="4">
        <v>26320</v>
      </c>
      <c r="D44" s="4">
        <v>223</v>
      </c>
      <c r="E44" s="4">
        <v>2</v>
      </c>
      <c r="F44" s="4">
        <v>407</v>
      </c>
      <c r="G44" s="4" t="s">
        <v>19</v>
      </c>
      <c r="H44" s="24"/>
      <c r="I44" s="24"/>
      <c r="J44" s="24"/>
      <c r="K44" s="24"/>
    </row>
    <row r="45" spans="1:11" ht="32.25">
      <c r="A45" s="10" t="s">
        <v>11</v>
      </c>
      <c r="B45" s="18" t="s">
        <v>25</v>
      </c>
      <c r="C45" s="12">
        <v>26400</v>
      </c>
      <c r="D45" s="12" t="s">
        <v>19</v>
      </c>
      <c r="E45" s="12" t="s">
        <v>19</v>
      </c>
      <c r="F45" s="12" t="s">
        <v>19</v>
      </c>
      <c r="G45" s="12" t="s">
        <v>19</v>
      </c>
      <c r="H45" s="22">
        <f>H46+H57+H66+H69</f>
        <v>111948002.46</v>
      </c>
      <c r="I45" s="22">
        <f>I46+I57+I66+I69</f>
        <v>464552878.91</v>
      </c>
      <c r="J45" s="22">
        <f>J46+J57+J66+J69</f>
        <v>464552878.91</v>
      </c>
      <c r="K45" s="25">
        <f>K46+K57+K66+K69</f>
        <v>0</v>
      </c>
    </row>
    <row r="46" spans="1:11" ht="33.75">
      <c r="A46" s="6" t="s">
        <v>12</v>
      </c>
      <c r="B46" s="8" t="s">
        <v>26</v>
      </c>
      <c r="C46" s="4">
        <v>26410</v>
      </c>
      <c r="D46" s="4" t="s">
        <v>19</v>
      </c>
      <c r="E46" s="4">
        <v>4</v>
      </c>
      <c r="F46" s="4" t="s">
        <v>19</v>
      </c>
      <c r="G46" s="4" t="s">
        <v>19</v>
      </c>
      <c r="H46" s="23">
        <f>H47+H52</f>
        <v>6284558.6</v>
      </c>
      <c r="I46" s="23">
        <f>I47+I52</f>
        <v>106426961.45</v>
      </c>
      <c r="J46" s="23">
        <f>J47+J52</f>
        <v>106426961.45</v>
      </c>
      <c r="K46" s="27">
        <f>K47+K52</f>
        <v>0</v>
      </c>
    </row>
    <row r="47" spans="1:11" ht="22.5">
      <c r="A47" s="6" t="s">
        <v>14</v>
      </c>
      <c r="B47" s="9" t="s">
        <v>13</v>
      </c>
      <c r="C47" s="4">
        <v>26411</v>
      </c>
      <c r="D47" s="4">
        <v>44</v>
      </c>
      <c r="E47" s="4">
        <v>4</v>
      </c>
      <c r="F47" s="4" t="s">
        <v>19</v>
      </c>
      <c r="G47" s="4" t="s">
        <v>19</v>
      </c>
      <c r="H47" s="23">
        <f>H48+H49+H50+H51</f>
        <v>6284558.6</v>
      </c>
      <c r="I47" s="23">
        <f>I48+I49+I50+I51</f>
        <v>106426961.45</v>
      </c>
      <c r="J47" s="23">
        <f>J48+J49+J50+J51</f>
        <v>106426961.45</v>
      </c>
      <c r="K47" s="23">
        <f>K48+K49+K50+K51</f>
        <v>0</v>
      </c>
    </row>
    <row r="48" spans="1:11" ht="22.5">
      <c r="A48" s="6"/>
      <c r="B48" s="15" t="s">
        <v>23</v>
      </c>
      <c r="C48" s="4">
        <v>26411</v>
      </c>
      <c r="D48" s="4">
        <v>44</v>
      </c>
      <c r="E48" s="4">
        <v>4</v>
      </c>
      <c r="F48" s="4">
        <v>119</v>
      </c>
      <c r="G48" s="4" t="s">
        <v>19</v>
      </c>
      <c r="H48" s="24"/>
      <c r="I48" s="24"/>
      <c r="J48" s="24"/>
      <c r="K48" s="24"/>
    </row>
    <row r="49" spans="1:11" ht="22.5">
      <c r="A49" s="6"/>
      <c r="B49" s="15" t="s">
        <v>21</v>
      </c>
      <c r="C49" s="4">
        <v>26411</v>
      </c>
      <c r="D49" s="4">
        <v>44</v>
      </c>
      <c r="E49" s="4">
        <v>4</v>
      </c>
      <c r="F49" s="4">
        <v>243</v>
      </c>
      <c r="G49" s="4" t="s">
        <v>19</v>
      </c>
      <c r="H49" s="24"/>
      <c r="I49" s="24"/>
      <c r="J49" s="24"/>
      <c r="K49" s="24"/>
    </row>
    <row r="50" spans="1:11" ht="15">
      <c r="A50" s="6"/>
      <c r="B50" s="15" t="s">
        <v>20</v>
      </c>
      <c r="C50" s="4">
        <v>26411</v>
      </c>
      <c r="D50" s="4">
        <v>44</v>
      </c>
      <c r="E50" s="4">
        <v>4</v>
      </c>
      <c r="F50" s="4">
        <v>244</v>
      </c>
      <c r="G50" s="4" t="s">
        <v>19</v>
      </c>
      <c r="H50" s="24">
        <v>6284558.6</v>
      </c>
      <c r="I50" s="24">
        <v>73826961.45</v>
      </c>
      <c r="J50" s="24">
        <v>73826961.45</v>
      </c>
      <c r="K50" s="24"/>
    </row>
    <row r="51" spans="1:11" ht="15">
      <c r="A51" s="6"/>
      <c r="B51" s="15" t="s">
        <v>66</v>
      </c>
      <c r="C51" s="4">
        <v>26411</v>
      </c>
      <c r="D51" s="4">
        <v>44</v>
      </c>
      <c r="E51" s="4">
        <v>4</v>
      </c>
      <c r="F51" s="4">
        <v>247</v>
      </c>
      <c r="G51" s="4" t="s">
        <v>19</v>
      </c>
      <c r="H51" s="24"/>
      <c r="I51" s="24">
        <v>32600000</v>
      </c>
      <c r="J51" s="24">
        <v>32600000</v>
      </c>
      <c r="K51" s="24"/>
    </row>
    <row r="52" spans="1:11" ht="15">
      <c r="A52" s="6" t="s">
        <v>15</v>
      </c>
      <c r="B52" s="9" t="s">
        <v>16</v>
      </c>
      <c r="C52" s="4">
        <v>26412</v>
      </c>
      <c r="D52" s="4">
        <v>223</v>
      </c>
      <c r="E52" s="4">
        <v>4</v>
      </c>
      <c r="F52" s="4" t="s">
        <v>19</v>
      </c>
      <c r="G52" s="4" t="s">
        <v>19</v>
      </c>
      <c r="H52" s="23">
        <f>H53+H54+H55+H56</f>
        <v>0</v>
      </c>
      <c r="I52" s="23">
        <f>I53+I54+I55+I56</f>
        <v>0</v>
      </c>
      <c r="J52" s="23">
        <f>J53+J54+J55+J56</f>
        <v>0</v>
      </c>
      <c r="K52" s="23">
        <f>K53+K54+K55+K56</f>
        <v>0</v>
      </c>
    </row>
    <row r="53" spans="1:11" ht="22.5">
      <c r="A53" s="6"/>
      <c r="B53" s="15" t="s">
        <v>23</v>
      </c>
      <c r="C53" s="4">
        <v>26412</v>
      </c>
      <c r="D53" s="4">
        <v>223</v>
      </c>
      <c r="E53" s="4">
        <v>4</v>
      </c>
      <c r="F53" s="4">
        <v>119</v>
      </c>
      <c r="G53" s="4" t="s">
        <v>19</v>
      </c>
      <c r="H53" s="24"/>
      <c r="I53" s="24"/>
      <c r="J53" s="24"/>
      <c r="K53" s="24"/>
    </row>
    <row r="54" spans="1:11" ht="22.5">
      <c r="A54" s="6"/>
      <c r="B54" s="15" t="s">
        <v>21</v>
      </c>
      <c r="C54" s="4">
        <v>26412</v>
      </c>
      <c r="D54" s="4">
        <v>223</v>
      </c>
      <c r="E54" s="4">
        <v>4</v>
      </c>
      <c r="F54" s="4">
        <v>243</v>
      </c>
      <c r="G54" s="4" t="s">
        <v>19</v>
      </c>
      <c r="H54" s="24"/>
      <c r="I54" s="24"/>
      <c r="J54" s="24"/>
      <c r="K54" s="24"/>
    </row>
    <row r="55" spans="1:11" ht="15">
      <c r="A55" s="6"/>
      <c r="B55" s="15" t="s">
        <v>20</v>
      </c>
      <c r="C55" s="4">
        <v>26412</v>
      </c>
      <c r="D55" s="4">
        <v>223</v>
      </c>
      <c r="E55" s="4">
        <v>4</v>
      </c>
      <c r="F55" s="4">
        <v>244</v>
      </c>
      <c r="G55" s="4" t="s">
        <v>19</v>
      </c>
      <c r="H55" s="24"/>
      <c r="I55" s="24"/>
      <c r="J55" s="24"/>
      <c r="K55" s="24"/>
    </row>
    <row r="56" spans="1:11" ht="15">
      <c r="A56" s="6"/>
      <c r="B56" s="15" t="s">
        <v>66</v>
      </c>
      <c r="C56" s="4">
        <v>26412</v>
      </c>
      <c r="D56" s="4">
        <v>223</v>
      </c>
      <c r="E56" s="4">
        <v>4</v>
      </c>
      <c r="F56" s="4">
        <v>247</v>
      </c>
      <c r="G56" s="4" t="s">
        <v>19</v>
      </c>
      <c r="H56" s="24"/>
      <c r="I56" s="24"/>
      <c r="J56" s="24"/>
      <c r="K56" s="24"/>
    </row>
    <row r="57" spans="1:11" ht="22.5">
      <c r="A57" s="6" t="s">
        <v>28</v>
      </c>
      <c r="B57" s="8" t="s">
        <v>27</v>
      </c>
      <c r="C57" s="4">
        <v>26420</v>
      </c>
      <c r="D57" s="4" t="s">
        <v>19</v>
      </c>
      <c r="E57" s="4">
        <v>5</v>
      </c>
      <c r="F57" s="4" t="s">
        <v>19</v>
      </c>
      <c r="G57" s="4" t="s">
        <v>19</v>
      </c>
      <c r="H57" s="23">
        <f>H58+H62</f>
        <v>0</v>
      </c>
      <c r="I57" s="23">
        <f>I58+I62</f>
        <v>0</v>
      </c>
      <c r="J57" s="23">
        <f>J58+J62</f>
        <v>0</v>
      </c>
      <c r="K57" s="27">
        <f>K58+K62</f>
        <v>0</v>
      </c>
    </row>
    <row r="58" spans="1:11" ht="22.5">
      <c r="A58" s="6" t="s">
        <v>29</v>
      </c>
      <c r="B58" s="9" t="s">
        <v>13</v>
      </c>
      <c r="C58" s="4">
        <v>26421</v>
      </c>
      <c r="D58" s="4">
        <v>44</v>
      </c>
      <c r="E58" s="4">
        <v>5</v>
      </c>
      <c r="F58" s="4" t="s">
        <v>19</v>
      </c>
      <c r="G58" s="4" t="s">
        <v>19</v>
      </c>
      <c r="H58" s="23">
        <f>H59+H60+H61</f>
        <v>0</v>
      </c>
      <c r="I58" s="23">
        <f>I59+I60+I61</f>
        <v>0</v>
      </c>
      <c r="J58" s="23">
        <f>J59+J60+J61</f>
        <v>0</v>
      </c>
      <c r="K58" s="23">
        <f>K59+K60+K61</f>
        <v>0</v>
      </c>
    </row>
    <row r="59" spans="1:11" ht="22.5">
      <c r="A59" s="6"/>
      <c r="B59" s="15" t="s">
        <v>21</v>
      </c>
      <c r="C59" s="4" t="s">
        <v>63</v>
      </c>
      <c r="D59" s="4">
        <v>44</v>
      </c>
      <c r="E59" s="4">
        <v>5</v>
      </c>
      <c r="F59" s="4">
        <v>243</v>
      </c>
      <c r="G59" s="4" t="s">
        <v>19</v>
      </c>
      <c r="H59" s="24"/>
      <c r="I59" s="24"/>
      <c r="J59" s="24"/>
      <c r="K59" s="24"/>
    </row>
    <row r="60" spans="1:11" ht="15">
      <c r="A60" s="6"/>
      <c r="B60" s="15" t="s">
        <v>20</v>
      </c>
      <c r="C60" s="4" t="s">
        <v>63</v>
      </c>
      <c r="D60" s="4">
        <v>44</v>
      </c>
      <c r="E60" s="4">
        <v>5</v>
      </c>
      <c r="F60" s="4">
        <v>244</v>
      </c>
      <c r="G60" s="4" t="s">
        <v>19</v>
      </c>
      <c r="H60" s="24"/>
      <c r="I60" s="24"/>
      <c r="J60" s="24"/>
      <c r="K60" s="24"/>
    </row>
    <row r="61" spans="1:11" ht="15">
      <c r="A61" s="6"/>
      <c r="B61" s="15" t="s">
        <v>66</v>
      </c>
      <c r="C61" s="4" t="s">
        <v>63</v>
      </c>
      <c r="D61" s="4">
        <v>44</v>
      </c>
      <c r="E61" s="4">
        <v>5</v>
      </c>
      <c r="F61" s="4">
        <v>247</v>
      </c>
      <c r="G61" s="4" t="s">
        <v>19</v>
      </c>
      <c r="H61" s="24"/>
      <c r="I61" s="24"/>
      <c r="J61" s="24"/>
      <c r="K61" s="24"/>
    </row>
    <row r="62" spans="1:11" ht="15">
      <c r="A62" s="6" t="s">
        <v>30</v>
      </c>
      <c r="B62" s="9" t="s">
        <v>16</v>
      </c>
      <c r="C62" s="4">
        <v>26422</v>
      </c>
      <c r="D62" s="4">
        <v>223</v>
      </c>
      <c r="E62" s="4">
        <v>5</v>
      </c>
      <c r="F62" s="4" t="s">
        <v>19</v>
      </c>
      <c r="G62" s="4" t="s">
        <v>19</v>
      </c>
      <c r="H62" s="23">
        <f>H63+H64+H65</f>
        <v>0</v>
      </c>
      <c r="I62" s="23">
        <f>I63+I64+I65</f>
        <v>0</v>
      </c>
      <c r="J62" s="23">
        <f>J63+J64+J65</f>
        <v>0</v>
      </c>
      <c r="K62" s="23">
        <f>K63+K64+K65</f>
        <v>0</v>
      </c>
    </row>
    <row r="63" spans="1:11" ht="22.5">
      <c r="A63" s="6"/>
      <c r="B63" s="15" t="s">
        <v>21</v>
      </c>
      <c r="C63" s="4">
        <v>26422</v>
      </c>
      <c r="D63" s="4">
        <v>223</v>
      </c>
      <c r="E63" s="4">
        <v>5</v>
      </c>
      <c r="F63" s="4">
        <v>243</v>
      </c>
      <c r="G63" s="4" t="s">
        <v>19</v>
      </c>
      <c r="H63" s="24"/>
      <c r="I63" s="24"/>
      <c r="J63" s="24"/>
      <c r="K63" s="24"/>
    </row>
    <row r="64" spans="1:11" ht="15">
      <c r="A64" s="6"/>
      <c r="B64" s="15" t="s">
        <v>20</v>
      </c>
      <c r="C64" s="4">
        <v>26422</v>
      </c>
      <c r="D64" s="4">
        <v>223</v>
      </c>
      <c r="E64" s="4">
        <v>5</v>
      </c>
      <c r="F64" s="4">
        <v>244</v>
      </c>
      <c r="G64" s="4" t="s">
        <v>19</v>
      </c>
      <c r="H64" s="24"/>
      <c r="I64" s="24"/>
      <c r="J64" s="24"/>
      <c r="K64" s="24"/>
    </row>
    <row r="65" spans="1:11" ht="15">
      <c r="A65" s="6"/>
      <c r="B65" s="15" t="s">
        <v>66</v>
      </c>
      <c r="C65" s="4">
        <v>26422</v>
      </c>
      <c r="D65" s="4">
        <v>223</v>
      </c>
      <c r="E65" s="4">
        <v>5</v>
      </c>
      <c r="F65" s="4">
        <v>247</v>
      </c>
      <c r="G65" s="4" t="s">
        <v>19</v>
      </c>
      <c r="H65" s="24"/>
      <c r="I65" s="24"/>
      <c r="J65" s="24"/>
      <c r="K65" s="24"/>
    </row>
    <row r="66" spans="1:11" ht="22.5">
      <c r="A66" s="6" t="s">
        <v>32</v>
      </c>
      <c r="B66" s="8" t="s">
        <v>31</v>
      </c>
      <c r="C66" s="4">
        <v>26430</v>
      </c>
      <c r="D66" s="4" t="s">
        <v>19</v>
      </c>
      <c r="E66" s="4">
        <v>6</v>
      </c>
      <c r="F66" s="4" t="s">
        <v>19</v>
      </c>
      <c r="G66" s="4" t="s">
        <v>19</v>
      </c>
      <c r="H66" s="23">
        <f aca="true" t="shared" si="0" ref="H66:K67">H67</f>
        <v>0</v>
      </c>
      <c r="I66" s="23">
        <f t="shared" si="0"/>
        <v>0</v>
      </c>
      <c r="J66" s="23">
        <f t="shared" si="0"/>
        <v>0</v>
      </c>
      <c r="K66" s="27">
        <f t="shared" si="0"/>
        <v>0</v>
      </c>
    </row>
    <row r="67" spans="1:11" ht="22.5">
      <c r="A67" s="6"/>
      <c r="B67" s="9" t="s">
        <v>13</v>
      </c>
      <c r="C67" s="4" t="s">
        <v>65</v>
      </c>
      <c r="D67" s="4">
        <v>44</v>
      </c>
      <c r="E67" s="4">
        <v>6</v>
      </c>
      <c r="F67" s="4" t="s">
        <v>19</v>
      </c>
      <c r="G67" s="4" t="s">
        <v>19</v>
      </c>
      <c r="H67" s="23">
        <f t="shared" si="0"/>
        <v>0</v>
      </c>
      <c r="I67" s="23">
        <f t="shared" si="0"/>
        <v>0</v>
      </c>
      <c r="J67" s="23">
        <f t="shared" si="0"/>
        <v>0</v>
      </c>
      <c r="K67" s="27">
        <f t="shared" si="0"/>
        <v>0</v>
      </c>
    </row>
    <row r="68" spans="1:11" ht="22.5">
      <c r="A68" s="6"/>
      <c r="B68" s="15" t="s">
        <v>24</v>
      </c>
      <c r="C68" s="4" t="s">
        <v>65</v>
      </c>
      <c r="D68" s="4">
        <v>44</v>
      </c>
      <c r="E68" s="4">
        <v>6</v>
      </c>
      <c r="F68" s="4">
        <v>407</v>
      </c>
      <c r="G68" s="4" t="s">
        <v>19</v>
      </c>
      <c r="H68" s="24"/>
      <c r="I68" s="24"/>
      <c r="J68" s="24"/>
      <c r="K68" s="24"/>
    </row>
    <row r="69" spans="1:11" ht="15">
      <c r="A69" s="6" t="s">
        <v>34</v>
      </c>
      <c r="B69" s="8" t="s">
        <v>33</v>
      </c>
      <c r="C69" s="4">
        <v>26450</v>
      </c>
      <c r="D69" s="4" t="s">
        <v>19</v>
      </c>
      <c r="E69" s="4">
        <v>2</v>
      </c>
      <c r="F69" s="4" t="s">
        <v>19</v>
      </c>
      <c r="G69" s="4" t="s">
        <v>19</v>
      </c>
      <c r="H69" s="23">
        <f>H70+H76</f>
        <v>105663443.86</v>
      </c>
      <c r="I69" s="23">
        <f>I70+I76</f>
        <v>358125917.46000004</v>
      </c>
      <c r="J69" s="23">
        <f>J70+J76</f>
        <v>358125917.46000004</v>
      </c>
      <c r="K69" s="27">
        <f>K70+K76</f>
        <v>0</v>
      </c>
    </row>
    <row r="70" spans="1:11" ht="22.5">
      <c r="A70" s="6" t="s">
        <v>35</v>
      </c>
      <c r="B70" s="9" t="s">
        <v>13</v>
      </c>
      <c r="C70" s="4">
        <v>26451</v>
      </c>
      <c r="D70" s="4">
        <v>44</v>
      </c>
      <c r="E70" s="4">
        <v>2</v>
      </c>
      <c r="F70" s="4" t="s">
        <v>19</v>
      </c>
      <c r="G70" s="4" t="s">
        <v>19</v>
      </c>
      <c r="H70" s="23">
        <f>H71+H72+H73+H74+H75</f>
        <v>564000</v>
      </c>
      <c r="I70" s="23">
        <f>I71+I72+I73+I74+I75</f>
        <v>170933686.43</v>
      </c>
      <c r="J70" s="23">
        <f>J71+J72+J73+J74+J75</f>
        <v>170933686.43</v>
      </c>
      <c r="K70" s="23">
        <f>K71+K72+K73+K74+K75</f>
        <v>0</v>
      </c>
    </row>
    <row r="71" spans="1:11" ht="22.5">
      <c r="A71" s="6"/>
      <c r="B71" s="15" t="s">
        <v>23</v>
      </c>
      <c r="C71" s="4" t="s">
        <v>64</v>
      </c>
      <c r="D71" s="4">
        <v>44</v>
      </c>
      <c r="E71" s="4">
        <v>2</v>
      </c>
      <c r="F71" s="4">
        <v>119</v>
      </c>
      <c r="G71" s="4" t="s">
        <v>19</v>
      </c>
      <c r="H71" s="24"/>
      <c r="I71" s="24"/>
      <c r="J71" s="24"/>
      <c r="K71" s="24"/>
    </row>
    <row r="72" spans="1:11" ht="22.5">
      <c r="A72" s="6"/>
      <c r="B72" s="15" t="s">
        <v>21</v>
      </c>
      <c r="C72" s="4" t="s">
        <v>64</v>
      </c>
      <c r="D72" s="4">
        <v>44</v>
      </c>
      <c r="E72" s="4">
        <v>2</v>
      </c>
      <c r="F72" s="4">
        <v>243</v>
      </c>
      <c r="G72" s="4" t="s">
        <v>19</v>
      </c>
      <c r="H72" s="24"/>
      <c r="I72" s="24"/>
      <c r="J72" s="24"/>
      <c r="K72" s="24"/>
    </row>
    <row r="73" spans="1:11" ht="15">
      <c r="A73" s="6"/>
      <c r="B73" s="15" t="s">
        <v>20</v>
      </c>
      <c r="C73" s="4" t="s">
        <v>64</v>
      </c>
      <c r="D73" s="4">
        <v>44</v>
      </c>
      <c r="E73" s="4">
        <v>2</v>
      </c>
      <c r="F73" s="4">
        <v>244</v>
      </c>
      <c r="G73" s="4" t="s">
        <v>19</v>
      </c>
      <c r="H73" s="24"/>
      <c r="I73" s="24">
        <v>8333686.43</v>
      </c>
      <c r="J73" s="24">
        <v>8333686.43</v>
      </c>
      <c r="K73" s="24"/>
    </row>
    <row r="74" spans="1:11" ht="15">
      <c r="A74" s="6"/>
      <c r="B74" s="15" t="s">
        <v>66</v>
      </c>
      <c r="C74" s="4" t="s">
        <v>64</v>
      </c>
      <c r="D74" s="4">
        <v>44</v>
      </c>
      <c r="E74" s="4">
        <v>2</v>
      </c>
      <c r="F74" s="4">
        <v>247</v>
      </c>
      <c r="G74" s="4" t="s">
        <v>19</v>
      </c>
      <c r="H74" s="24">
        <v>564000</v>
      </c>
      <c r="I74" s="24">
        <v>162600000</v>
      </c>
      <c r="J74" s="24">
        <v>162600000</v>
      </c>
      <c r="K74" s="24"/>
    </row>
    <row r="75" spans="1:11" ht="22.5">
      <c r="A75" s="6"/>
      <c r="B75" s="15" t="s">
        <v>24</v>
      </c>
      <c r="C75" s="4" t="s">
        <v>64</v>
      </c>
      <c r="D75" s="4">
        <v>44</v>
      </c>
      <c r="E75" s="4">
        <v>2</v>
      </c>
      <c r="F75" s="4">
        <v>407</v>
      </c>
      <c r="G75" s="4" t="s">
        <v>19</v>
      </c>
      <c r="H75" s="24"/>
      <c r="I75" s="24"/>
      <c r="J75" s="24"/>
      <c r="K75" s="24"/>
    </row>
    <row r="76" spans="1:11" ht="15">
      <c r="A76" s="6" t="s">
        <v>36</v>
      </c>
      <c r="B76" s="9" t="s">
        <v>16</v>
      </c>
      <c r="C76" s="4">
        <v>26452</v>
      </c>
      <c r="D76" s="4">
        <v>223</v>
      </c>
      <c r="E76" s="4">
        <v>2</v>
      </c>
      <c r="F76" s="4" t="s">
        <v>19</v>
      </c>
      <c r="G76" s="4" t="s">
        <v>19</v>
      </c>
      <c r="H76" s="23">
        <f>H77+H78+H79+H80+H81</f>
        <v>105099443.86</v>
      </c>
      <c r="I76" s="23">
        <f>I77+I78+I79+I80+I81</f>
        <v>187192231.03</v>
      </c>
      <c r="J76" s="23">
        <f>J77+J78+J79+J80+J81</f>
        <v>187192231.03</v>
      </c>
      <c r="K76" s="23">
        <f>K77+K78+K79+K80+K81</f>
        <v>0</v>
      </c>
    </row>
    <row r="77" spans="1:11" ht="22.5">
      <c r="A77" s="6"/>
      <c r="B77" s="15" t="s">
        <v>23</v>
      </c>
      <c r="C77" s="4">
        <v>26452</v>
      </c>
      <c r="D77" s="4">
        <v>223</v>
      </c>
      <c r="E77" s="4">
        <v>2</v>
      </c>
      <c r="F77" s="4">
        <v>119</v>
      </c>
      <c r="G77" s="4" t="s">
        <v>19</v>
      </c>
      <c r="H77" s="24"/>
      <c r="I77" s="24"/>
      <c r="J77" s="24"/>
      <c r="K77" s="24"/>
    </row>
    <row r="78" spans="1:11" ht="22.5">
      <c r="A78" s="6"/>
      <c r="B78" s="15" t="s">
        <v>21</v>
      </c>
      <c r="C78" s="4">
        <v>26452</v>
      </c>
      <c r="D78" s="4">
        <v>223</v>
      </c>
      <c r="E78" s="4">
        <v>2</v>
      </c>
      <c r="F78" s="4">
        <v>243</v>
      </c>
      <c r="G78" s="4" t="s">
        <v>19</v>
      </c>
      <c r="H78" s="24">
        <v>6993500</v>
      </c>
      <c r="I78" s="24"/>
      <c r="J78" s="24"/>
      <c r="K78" s="24"/>
    </row>
    <row r="79" spans="1:11" ht="15">
      <c r="A79" s="6"/>
      <c r="B79" s="15" t="s">
        <v>20</v>
      </c>
      <c r="C79" s="4">
        <v>26452</v>
      </c>
      <c r="D79" s="4">
        <v>223</v>
      </c>
      <c r="E79" s="4">
        <v>2</v>
      </c>
      <c r="F79" s="4">
        <v>244</v>
      </c>
      <c r="G79" s="4" t="s">
        <v>19</v>
      </c>
      <c r="H79" s="24">
        <v>97705943.86</v>
      </c>
      <c r="I79" s="24">
        <v>186692231.03</v>
      </c>
      <c r="J79" s="24">
        <v>186692231.03</v>
      </c>
      <c r="K79" s="24"/>
    </row>
    <row r="80" spans="1:11" ht="15">
      <c r="A80" s="6"/>
      <c r="B80" s="15" t="s">
        <v>66</v>
      </c>
      <c r="C80" s="4">
        <v>26452</v>
      </c>
      <c r="D80" s="4">
        <v>223</v>
      </c>
      <c r="E80" s="4">
        <v>2</v>
      </c>
      <c r="F80" s="4">
        <v>247</v>
      </c>
      <c r="G80" s="4" t="s">
        <v>19</v>
      </c>
      <c r="H80" s="24">
        <v>400000</v>
      </c>
      <c r="I80" s="24">
        <v>500000</v>
      </c>
      <c r="J80" s="24">
        <v>500000</v>
      </c>
      <c r="K80" s="24"/>
    </row>
    <row r="81" spans="1:11" ht="22.5">
      <c r="A81" s="6"/>
      <c r="B81" s="15" t="s">
        <v>24</v>
      </c>
      <c r="C81" s="4">
        <v>26452</v>
      </c>
      <c r="D81" s="4">
        <v>223</v>
      </c>
      <c r="E81" s="4">
        <v>2</v>
      </c>
      <c r="F81" s="4">
        <v>407</v>
      </c>
      <c r="G81" s="4" t="s">
        <v>19</v>
      </c>
      <c r="H81" s="24"/>
      <c r="I81" s="24"/>
      <c r="J81" s="24"/>
      <c r="K81" s="24"/>
    </row>
    <row r="82" spans="1:11" ht="32.25">
      <c r="A82" s="10" t="s">
        <v>38</v>
      </c>
      <c r="B82" s="19" t="s">
        <v>37</v>
      </c>
      <c r="C82" s="20">
        <v>26500</v>
      </c>
      <c r="D82" s="12">
        <v>44</v>
      </c>
      <c r="E82" s="12" t="s">
        <v>19</v>
      </c>
      <c r="F82" s="12" t="s">
        <v>19</v>
      </c>
      <c r="G82" s="12" t="s">
        <v>19</v>
      </c>
      <c r="H82" s="22">
        <f>H84+H89+H93+H95</f>
        <v>6848558.6</v>
      </c>
      <c r="I82" s="22">
        <f>I84+I89+I93+I95</f>
        <v>277360647.88</v>
      </c>
      <c r="J82" s="22">
        <f>J84+J89+J93+J95</f>
        <v>277360647.88</v>
      </c>
      <c r="K82" s="25">
        <f>K84+K89+K93+K95</f>
        <v>0</v>
      </c>
    </row>
    <row r="83" spans="1:11" ht="15">
      <c r="A83" s="6"/>
      <c r="B83" s="8" t="s">
        <v>39</v>
      </c>
      <c r="C83" s="16">
        <v>26510</v>
      </c>
      <c r="D83" s="4">
        <v>44</v>
      </c>
      <c r="E83" s="4" t="s">
        <v>19</v>
      </c>
      <c r="F83" s="4" t="s">
        <v>19</v>
      </c>
      <c r="G83" s="4" t="s">
        <v>19</v>
      </c>
      <c r="H83" s="4" t="s">
        <v>19</v>
      </c>
      <c r="I83" s="4" t="s">
        <v>19</v>
      </c>
      <c r="J83" s="4" t="s">
        <v>19</v>
      </c>
      <c r="K83" s="28" t="s">
        <v>19</v>
      </c>
    </row>
    <row r="84" spans="1:11" ht="33.75">
      <c r="A84" s="6" t="s">
        <v>50</v>
      </c>
      <c r="B84" s="8" t="s">
        <v>26</v>
      </c>
      <c r="C84" s="16">
        <v>26511</v>
      </c>
      <c r="D84" s="4">
        <v>44</v>
      </c>
      <c r="E84" s="4">
        <v>4</v>
      </c>
      <c r="F84" s="4" t="s">
        <v>19</v>
      </c>
      <c r="G84" s="4" t="s">
        <v>19</v>
      </c>
      <c r="H84" s="23">
        <f>H85+H86+H87+H88</f>
        <v>6284558.6</v>
      </c>
      <c r="I84" s="23">
        <f>I85+I86+I87+I88</f>
        <v>106426961.45</v>
      </c>
      <c r="J84" s="23">
        <f>J85+J86+J87+J88</f>
        <v>106426961.45</v>
      </c>
      <c r="K84" s="27">
        <f>K85+K86+K87+K88</f>
        <v>0</v>
      </c>
    </row>
    <row r="85" spans="1:11" ht="22.5">
      <c r="A85" s="6"/>
      <c r="B85" s="15" t="s">
        <v>23</v>
      </c>
      <c r="C85" s="16">
        <v>26511</v>
      </c>
      <c r="D85" s="4">
        <v>44</v>
      </c>
      <c r="E85" s="4">
        <v>4</v>
      </c>
      <c r="F85" s="4">
        <v>119</v>
      </c>
      <c r="G85" s="4" t="s">
        <v>19</v>
      </c>
      <c r="H85" s="23">
        <f aca="true" t="shared" si="1" ref="H85:K88">H48</f>
        <v>0</v>
      </c>
      <c r="I85" s="23">
        <f t="shared" si="1"/>
        <v>0</v>
      </c>
      <c r="J85" s="23">
        <f t="shared" si="1"/>
        <v>0</v>
      </c>
      <c r="K85" s="27">
        <f t="shared" si="1"/>
        <v>0</v>
      </c>
    </row>
    <row r="86" spans="1:11" ht="22.5">
      <c r="A86" s="6"/>
      <c r="B86" s="15" t="s">
        <v>21</v>
      </c>
      <c r="C86" s="16">
        <v>26511</v>
      </c>
      <c r="D86" s="4">
        <v>44</v>
      </c>
      <c r="E86" s="4">
        <v>4</v>
      </c>
      <c r="F86" s="4">
        <v>243</v>
      </c>
      <c r="G86" s="4" t="s">
        <v>19</v>
      </c>
      <c r="H86" s="23">
        <f t="shared" si="1"/>
        <v>0</v>
      </c>
      <c r="I86" s="23">
        <f t="shared" si="1"/>
        <v>0</v>
      </c>
      <c r="J86" s="23">
        <f t="shared" si="1"/>
        <v>0</v>
      </c>
      <c r="K86" s="27">
        <f t="shared" si="1"/>
        <v>0</v>
      </c>
    </row>
    <row r="87" spans="1:11" ht="15">
      <c r="A87" s="6"/>
      <c r="B87" s="15" t="s">
        <v>20</v>
      </c>
      <c r="C87" s="16">
        <v>26511</v>
      </c>
      <c r="D87" s="4">
        <v>44</v>
      </c>
      <c r="E87" s="4">
        <v>4</v>
      </c>
      <c r="F87" s="4">
        <v>244</v>
      </c>
      <c r="G87" s="4" t="s">
        <v>19</v>
      </c>
      <c r="H87" s="23">
        <f t="shared" si="1"/>
        <v>6284558.6</v>
      </c>
      <c r="I87" s="23">
        <f t="shared" si="1"/>
        <v>73826961.45</v>
      </c>
      <c r="J87" s="23">
        <f t="shared" si="1"/>
        <v>73826961.45</v>
      </c>
      <c r="K87" s="27">
        <f t="shared" si="1"/>
        <v>0</v>
      </c>
    </row>
    <row r="88" spans="1:11" ht="15">
      <c r="A88" s="6"/>
      <c r="B88" s="15" t="s">
        <v>66</v>
      </c>
      <c r="C88" s="16">
        <v>26511</v>
      </c>
      <c r="D88" s="4">
        <v>44</v>
      </c>
      <c r="E88" s="4">
        <v>4</v>
      </c>
      <c r="F88" s="4">
        <v>247</v>
      </c>
      <c r="G88" s="4" t="s">
        <v>19</v>
      </c>
      <c r="H88" s="23">
        <f t="shared" si="1"/>
        <v>0</v>
      </c>
      <c r="I88" s="23">
        <f t="shared" si="1"/>
        <v>32600000</v>
      </c>
      <c r="J88" s="23">
        <f t="shared" si="1"/>
        <v>32600000</v>
      </c>
      <c r="K88" s="27">
        <f t="shared" si="1"/>
        <v>0</v>
      </c>
    </row>
    <row r="89" spans="1:11" ht="22.5">
      <c r="A89" s="6" t="s">
        <v>51</v>
      </c>
      <c r="B89" s="8" t="s">
        <v>27</v>
      </c>
      <c r="C89" s="16">
        <v>26512</v>
      </c>
      <c r="D89" s="4">
        <v>44</v>
      </c>
      <c r="E89" s="4">
        <v>5</v>
      </c>
      <c r="F89" s="4" t="s">
        <v>19</v>
      </c>
      <c r="G89" s="4" t="s">
        <v>19</v>
      </c>
      <c r="H89" s="23">
        <f>H90+H91+H92</f>
        <v>0</v>
      </c>
      <c r="I89" s="23">
        <f>I90+I91+I92</f>
        <v>0</v>
      </c>
      <c r="J89" s="23">
        <f>J90+J91+J92</f>
        <v>0</v>
      </c>
      <c r="K89" s="27">
        <f>K90+K91+K92</f>
        <v>0</v>
      </c>
    </row>
    <row r="90" spans="1:11" ht="22.5">
      <c r="A90" s="6"/>
      <c r="B90" s="15" t="s">
        <v>21</v>
      </c>
      <c r="C90" s="16">
        <v>26512</v>
      </c>
      <c r="D90" s="4">
        <v>44</v>
      </c>
      <c r="E90" s="4">
        <v>5</v>
      </c>
      <c r="F90" s="4">
        <v>243</v>
      </c>
      <c r="G90" s="4" t="s">
        <v>19</v>
      </c>
      <c r="H90" s="23">
        <f aca="true" t="shared" si="2" ref="H90:K92">H59</f>
        <v>0</v>
      </c>
      <c r="I90" s="23">
        <f t="shared" si="2"/>
        <v>0</v>
      </c>
      <c r="J90" s="23">
        <f t="shared" si="2"/>
        <v>0</v>
      </c>
      <c r="K90" s="27">
        <f t="shared" si="2"/>
        <v>0</v>
      </c>
    </row>
    <row r="91" spans="1:11" ht="15">
      <c r="A91" s="6"/>
      <c r="B91" s="15" t="s">
        <v>20</v>
      </c>
      <c r="C91" s="16">
        <v>26512</v>
      </c>
      <c r="D91" s="4">
        <v>44</v>
      </c>
      <c r="E91" s="4">
        <v>5</v>
      </c>
      <c r="F91" s="4">
        <v>244</v>
      </c>
      <c r="G91" s="4" t="s">
        <v>19</v>
      </c>
      <c r="H91" s="23">
        <f t="shared" si="2"/>
        <v>0</v>
      </c>
      <c r="I91" s="23">
        <f t="shared" si="2"/>
        <v>0</v>
      </c>
      <c r="J91" s="23">
        <f t="shared" si="2"/>
        <v>0</v>
      </c>
      <c r="K91" s="27">
        <f t="shared" si="2"/>
        <v>0</v>
      </c>
    </row>
    <row r="92" spans="1:11" ht="15">
      <c r="A92" s="6"/>
      <c r="B92" s="15" t="s">
        <v>66</v>
      </c>
      <c r="C92" s="16">
        <v>26512</v>
      </c>
      <c r="D92" s="4">
        <v>44</v>
      </c>
      <c r="E92" s="4">
        <v>5</v>
      </c>
      <c r="F92" s="4">
        <v>247</v>
      </c>
      <c r="G92" s="4" t="s">
        <v>19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7">
        <f t="shared" si="2"/>
        <v>0</v>
      </c>
    </row>
    <row r="93" spans="1:11" ht="22.5">
      <c r="A93" s="6" t="s">
        <v>52</v>
      </c>
      <c r="B93" s="8" t="s">
        <v>31</v>
      </c>
      <c r="C93" s="16">
        <v>26513</v>
      </c>
      <c r="D93" s="4">
        <v>44</v>
      </c>
      <c r="E93" s="4">
        <v>6</v>
      </c>
      <c r="F93" s="4" t="s">
        <v>19</v>
      </c>
      <c r="G93" s="4" t="s">
        <v>19</v>
      </c>
      <c r="H93" s="23">
        <f>H94</f>
        <v>0</v>
      </c>
      <c r="I93" s="23">
        <f>I94</f>
        <v>0</v>
      </c>
      <c r="J93" s="23">
        <f>J94</f>
        <v>0</v>
      </c>
      <c r="K93" s="27">
        <f>K94</f>
        <v>0</v>
      </c>
    </row>
    <row r="94" spans="1:11" ht="22.5">
      <c r="A94" s="6"/>
      <c r="B94" s="15" t="s">
        <v>24</v>
      </c>
      <c r="C94" s="16">
        <v>26513</v>
      </c>
      <c r="D94" s="4">
        <v>44</v>
      </c>
      <c r="E94" s="4">
        <v>6</v>
      </c>
      <c r="F94" s="4">
        <v>407</v>
      </c>
      <c r="G94" s="4" t="s">
        <v>19</v>
      </c>
      <c r="H94" s="23">
        <f>H68</f>
        <v>0</v>
      </c>
      <c r="I94" s="23">
        <f>I68</f>
        <v>0</v>
      </c>
      <c r="J94" s="23">
        <f>J68</f>
        <v>0</v>
      </c>
      <c r="K94" s="27">
        <f>K68</f>
        <v>0</v>
      </c>
    </row>
    <row r="95" spans="1:11" ht="15">
      <c r="A95" s="6" t="s">
        <v>53</v>
      </c>
      <c r="B95" s="8" t="s">
        <v>33</v>
      </c>
      <c r="C95" s="16">
        <v>26514</v>
      </c>
      <c r="D95" s="4">
        <v>44</v>
      </c>
      <c r="E95" s="4">
        <v>2</v>
      </c>
      <c r="F95" s="4" t="s">
        <v>19</v>
      </c>
      <c r="G95" s="4" t="s">
        <v>19</v>
      </c>
      <c r="H95" s="23">
        <f>H96+H97+H98+H99+H100</f>
        <v>564000</v>
      </c>
      <c r="I95" s="23">
        <f>I96+I97+I98+I99+I100</f>
        <v>170933686.43</v>
      </c>
      <c r="J95" s="23">
        <f>J96+J97+J98+J99+J100</f>
        <v>170933686.43</v>
      </c>
      <c r="K95" s="27">
        <f>K96+K97+K98+K99+K100</f>
        <v>0</v>
      </c>
    </row>
    <row r="96" spans="1:11" ht="22.5">
      <c r="A96" s="6"/>
      <c r="B96" s="15" t="s">
        <v>23</v>
      </c>
      <c r="C96" s="16">
        <v>26514</v>
      </c>
      <c r="D96" s="4">
        <v>44</v>
      </c>
      <c r="E96" s="4">
        <v>2</v>
      </c>
      <c r="F96" s="4">
        <v>119</v>
      </c>
      <c r="G96" s="4" t="s">
        <v>19</v>
      </c>
      <c r="H96" s="23">
        <f aca="true" t="shared" si="3" ref="H96:K100">H71</f>
        <v>0</v>
      </c>
      <c r="I96" s="23">
        <f t="shared" si="3"/>
        <v>0</v>
      </c>
      <c r="J96" s="23">
        <f t="shared" si="3"/>
        <v>0</v>
      </c>
      <c r="K96" s="27">
        <f t="shared" si="3"/>
        <v>0</v>
      </c>
    </row>
    <row r="97" spans="1:11" ht="19.5" customHeight="1">
      <c r="A97" s="6"/>
      <c r="B97" s="15" t="s">
        <v>21</v>
      </c>
      <c r="C97" s="16">
        <v>26514</v>
      </c>
      <c r="D97" s="4">
        <v>44</v>
      </c>
      <c r="E97" s="4">
        <v>2</v>
      </c>
      <c r="F97" s="4">
        <v>243</v>
      </c>
      <c r="G97" s="4" t="s">
        <v>19</v>
      </c>
      <c r="H97" s="23">
        <f t="shared" si="3"/>
        <v>0</v>
      </c>
      <c r="I97" s="23">
        <f t="shared" si="3"/>
        <v>0</v>
      </c>
      <c r="J97" s="23">
        <f t="shared" si="3"/>
        <v>0</v>
      </c>
      <c r="K97" s="27">
        <f t="shared" si="3"/>
        <v>0</v>
      </c>
    </row>
    <row r="98" spans="1:11" ht="13.5" customHeight="1">
      <c r="A98" s="6"/>
      <c r="B98" s="15" t="s">
        <v>20</v>
      </c>
      <c r="C98" s="16">
        <v>26514</v>
      </c>
      <c r="D98" s="4">
        <v>44</v>
      </c>
      <c r="E98" s="4">
        <v>2</v>
      </c>
      <c r="F98" s="4">
        <v>244</v>
      </c>
      <c r="G98" s="4" t="s">
        <v>19</v>
      </c>
      <c r="H98" s="23">
        <f t="shared" si="3"/>
        <v>0</v>
      </c>
      <c r="I98" s="23">
        <f t="shared" si="3"/>
        <v>8333686.43</v>
      </c>
      <c r="J98" s="23">
        <f t="shared" si="3"/>
        <v>8333686.43</v>
      </c>
      <c r="K98" s="27">
        <f t="shared" si="3"/>
        <v>0</v>
      </c>
    </row>
    <row r="99" spans="1:11" ht="13.5" customHeight="1">
      <c r="A99" s="6"/>
      <c r="B99" s="15" t="s">
        <v>66</v>
      </c>
      <c r="C99" s="16">
        <v>26514</v>
      </c>
      <c r="D99" s="4">
        <v>44</v>
      </c>
      <c r="E99" s="4">
        <v>2</v>
      </c>
      <c r="F99" s="4">
        <v>247</v>
      </c>
      <c r="G99" s="4" t="s">
        <v>19</v>
      </c>
      <c r="H99" s="23">
        <f t="shared" si="3"/>
        <v>564000</v>
      </c>
      <c r="I99" s="23">
        <f t="shared" si="3"/>
        <v>162600000</v>
      </c>
      <c r="J99" s="23">
        <f t="shared" si="3"/>
        <v>162600000</v>
      </c>
      <c r="K99" s="27">
        <f t="shared" si="3"/>
        <v>0</v>
      </c>
    </row>
    <row r="100" spans="1:11" ht="19.5" customHeight="1">
      <c r="A100" s="6"/>
      <c r="B100" s="15" t="s">
        <v>24</v>
      </c>
      <c r="C100" s="16">
        <v>26514</v>
      </c>
      <c r="D100" s="4">
        <v>44</v>
      </c>
      <c r="E100" s="4">
        <v>2</v>
      </c>
      <c r="F100" s="4">
        <v>407</v>
      </c>
      <c r="G100" s="4" t="s">
        <v>19</v>
      </c>
      <c r="H100" s="23">
        <f t="shared" si="3"/>
        <v>0</v>
      </c>
      <c r="I100" s="23">
        <f t="shared" si="3"/>
        <v>0</v>
      </c>
      <c r="J100" s="23">
        <f t="shared" si="3"/>
        <v>0</v>
      </c>
      <c r="K100" s="27">
        <f t="shared" si="3"/>
        <v>0</v>
      </c>
    </row>
    <row r="101" spans="1:11" ht="32.25">
      <c r="A101" s="10" t="s">
        <v>41</v>
      </c>
      <c r="B101" s="19" t="s">
        <v>40</v>
      </c>
      <c r="C101" s="20">
        <v>26600</v>
      </c>
      <c r="D101" s="20">
        <v>223</v>
      </c>
      <c r="E101" s="12" t="s">
        <v>19</v>
      </c>
      <c r="F101" s="12" t="s">
        <v>19</v>
      </c>
      <c r="G101" s="12" t="s">
        <v>19</v>
      </c>
      <c r="H101" s="22">
        <f>H103+H108+H112</f>
        <v>105099443.86</v>
      </c>
      <c r="I101" s="22">
        <f>I103+I108+I112</f>
        <v>187192231.03</v>
      </c>
      <c r="J101" s="22">
        <f>J103+J108+J112</f>
        <v>187192231.03</v>
      </c>
      <c r="K101" s="25">
        <f>K103+K108+K112</f>
        <v>0</v>
      </c>
    </row>
    <row r="102" spans="1:11" ht="15">
      <c r="A102" s="6"/>
      <c r="B102" s="8" t="s">
        <v>39</v>
      </c>
      <c r="C102" s="16">
        <v>26610</v>
      </c>
      <c r="D102" s="16">
        <v>223</v>
      </c>
      <c r="E102" s="4" t="s">
        <v>19</v>
      </c>
      <c r="F102" s="4" t="s">
        <v>19</v>
      </c>
      <c r="G102" s="4" t="s">
        <v>19</v>
      </c>
      <c r="H102" s="4" t="s">
        <v>19</v>
      </c>
      <c r="I102" s="4" t="s">
        <v>19</v>
      </c>
      <c r="J102" s="4" t="s">
        <v>19</v>
      </c>
      <c r="K102" s="28" t="s">
        <v>19</v>
      </c>
    </row>
    <row r="103" spans="1:11" ht="33.75">
      <c r="A103" s="6" t="s">
        <v>54</v>
      </c>
      <c r="B103" s="8" t="s">
        <v>26</v>
      </c>
      <c r="C103" s="16">
        <v>26611</v>
      </c>
      <c r="D103" s="4">
        <v>223</v>
      </c>
      <c r="E103" s="4">
        <v>4</v>
      </c>
      <c r="F103" s="4" t="s">
        <v>19</v>
      </c>
      <c r="G103" s="4" t="s">
        <v>19</v>
      </c>
      <c r="H103" s="23">
        <f>H104+H105+H106+H107</f>
        <v>0</v>
      </c>
      <c r="I103" s="23">
        <f>I104+I105+I106+I107</f>
        <v>0</v>
      </c>
      <c r="J103" s="23">
        <f>J104+J105+J106+J107</f>
        <v>0</v>
      </c>
      <c r="K103" s="27">
        <f>K104+K105+K106+K107</f>
        <v>0</v>
      </c>
    </row>
    <row r="104" spans="1:11" ht="22.5">
      <c r="A104" s="6"/>
      <c r="B104" s="15" t="s">
        <v>23</v>
      </c>
      <c r="C104" s="16">
        <v>26611</v>
      </c>
      <c r="D104" s="16">
        <v>223</v>
      </c>
      <c r="E104" s="4">
        <v>4</v>
      </c>
      <c r="F104" s="4">
        <v>119</v>
      </c>
      <c r="G104" s="4" t="s">
        <v>19</v>
      </c>
      <c r="H104" s="23">
        <f aca="true" t="shared" si="4" ref="H104:K107">H53</f>
        <v>0</v>
      </c>
      <c r="I104" s="23">
        <f t="shared" si="4"/>
        <v>0</v>
      </c>
      <c r="J104" s="23">
        <f t="shared" si="4"/>
        <v>0</v>
      </c>
      <c r="K104" s="27">
        <f t="shared" si="4"/>
        <v>0</v>
      </c>
    </row>
    <row r="105" spans="1:11" ht="22.5">
      <c r="A105" s="6"/>
      <c r="B105" s="15" t="s">
        <v>21</v>
      </c>
      <c r="C105" s="16">
        <v>26611</v>
      </c>
      <c r="D105" s="4">
        <v>223</v>
      </c>
      <c r="E105" s="4">
        <v>4</v>
      </c>
      <c r="F105" s="4">
        <v>243</v>
      </c>
      <c r="G105" s="4" t="s">
        <v>19</v>
      </c>
      <c r="H105" s="23">
        <f t="shared" si="4"/>
        <v>0</v>
      </c>
      <c r="I105" s="23">
        <f t="shared" si="4"/>
        <v>0</v>
      </c>
      <c r="J105" s="23">
        <f t="shared" si="4"/>
        <v>0</v>
      </c>
      <c r="K105" s="23">
        <f t="shared" si="4"/>
        <v>0</v>
      </c>
    </row>
    <row r="106" spans="1:11" ht="14.25" customHeight="1">
      <c r="A106" s="6"/>
      <c r="B106" s="15" t="s">
        <v>20</v>
      </c>
      <c r="C106" s="16">
        <v>26611</v>
      </c>
      <c r="D106" s="4">
        <v>223</v>
      </c>
      <c r="E106" s="4">
        <v>4</v>
      </c>
      <c r="F106" s="4">
        <v>244</v>
      </c>
      <c r="G106" s="4" t="s">
        <v>19</v>
      </c>
      <c r="H106" s="23">
        <f t="shared" si="4"/>
        <v>0</v>
      </c>
      <c r="I106" s="23">
        <f t="shared" si="4"/>
        <v>0</v>
      </c>
      <c r="J106" s="23">
        <f t="shared" si="4"/>
        <v>0</v>
      </c>
      <c r="K106" s="27">
        <f t="shared" si="4"/>
        <v>0</v>
      </c>
    </row>
    <row r="107" spans="1:11" ht="16.5" customHeight="1">
      <c r="A107" s="6"/>
      <c r="B107" s="15" t="s">
        <v>66</v>
      </c>
      <c r="C107" s="16">
        <v>26611</v>
      </c>
      <c r="D107" s="4">
        <v>223</v>
      </c>
      <c r="E107" s="4">
        <v>4</v>
      </c>
      <c r="F107" s="4">
        <v>247</v>
      </c>
      <c r="G107" s="4" t="s">
        <v>19</v>
      </c>
      <c r="H107" s="23">
        <f t="shared" si="4"/>
        <v>0</v>
      </c>
      <c r="I107" s="23">
        <f t="shared" si="4"/>
        <v>0</v>
      </c>
      <c r="J107" s="23">
        <f t="shared" si="4"/>
        <v>0</v>
      </c>
      <c r="K107" s="27">
        <f t="shared" si="4"/>
        <v>0</v>
      </c>
    </row>
    <row r="108" spans="1:11" ht="22.5">
      <c r="A108" s="6" t="s">
        <v>55</v>
      </c>
      <c r="B108" s="8" t="s">
        <v>27</v>
      </c>
      <c r="C108" s="16">
        <v>26612</v>
      </c>
      <c r="D108" s="16">
        <v>223</v>
      </c>
      <c r="E108" s="16">
        <v>5</v>
      </c>
      <c r="F108" s="4" t="s">
        <v>19</v>
      </c>
      <c r="G108" s="4" t="s">
        <v>19</v>
      </c>
      <c r="H108" s="23">
        <f>H109+H110+H111</f>
        <v>0</v>
      </c>
      <c r="I108" s="23">
        <f>I109+I110+I111</f>
        <v>0</v>
      </c>
      <c r="J108" s="23">
        <f>J109+J110+J111</f>
        <v>0</v>
      </c>
      <c r="K108" s="27">
        <f>K109+K110+K111</f>
        <v>0</v>
      </c>
    </row>
    <row r="109" spans="1:11" ht="24" customHeight="1">
      <c r="A109" s="6"/>
      <c r="B109" s="15" t="s">
        <v>21</v>
      </c>
      <c r="C109" s="16">
        <v>26612</v>
      </c>
      <c r="D109" s="4">
        <v>223</v>
      </c>
      <c r="E109" s="4">
        <v>5</v>
      </c>
      <c r="F109" s="4">
        <v>243</v>
      </c>
      <c r="G109" s="4" t="s">
        <v>19</v>
      </c>
      <c r="H109" s="23">
        <f aca="true" t="shared" si="5" ref="H109:K111">H63</f>
        <v>0</v>
      </c>
      <c r="I109" s="23">
        <f t="shared" si="5"/>
        <v>0</v>
      </c>
      <c r="J109" s="23">
        <f t="shared" si="5"/>
        <v>0</v>
      </c>
      <c r="K109" s="27">
        <f t="shared" si="5"/>
        <v>0</v>
      </c>
    </row>
    <row r="110" spans="1:11" ht="10.5" customHeight="1">
      <c r="A110" s="6"/>
      <c r="B110" s="15" t="s">
        <v>20</v>
      </c>
      <c r="C110" s="16">
        <v>26612</v>
      </c>
      <c r="D110" s="16">
        <v>223</v>
      </c>
      <c r="E110" s="4">
        <v>5</v>
      </c>
      <c r="F110" s="4">
        <v>244</v>
      </c>
      <c r="G110" s="4" t="s">
        <v>19</v>
      </c>
      <c r="H110" s="23">
        <f t="shared" si="5"/>
        <v>0</v>
      </c>
      <c r="I110" s="23">
        <f t="shared" si="5"/>
        <v>0</v>
      </c>
      <c r="J110" s="23">
        <f t="shared" si="5"/>
        <v>0</v>
      </c>
      <c r="K110" s="27">
        <f t="shared" si="5"/>
        <v>0</v>
      </c>
    </row>
    <row r="111" spans="1:11" ht="15">
      <c r="A111" s="6"/>
      <c r="B111" s="15" t="s">
        <v>66</v>
      </c>
      <c r="C111" s="16">
        <v>26612</v>
      </c>
      <c r="D111" s="16">
        <v>223</v>
      </c>
      <c r="E111" s="4">
        <v>5</v>
      </c>
      <c r="F111" s="4">
        <v>247</v>
      </c>
      <c r="G111" s="4" t="s">
        <v>19</v>
      </c>
      <c r="H111" s="23">
        <f t="shared" si="5"/>
        <v>0</v>
      </c>
      <c r="I111" s="23">
        <f t="shared" si="5"/>
        <v>0</v>
      </c>
      <c r="J111" s="23">
        <f t="shared" si="5"/>
        <v>0</v>
      </c>
      <c r="K111" s="27">
        <f t="shared" si="5"/>
        <v>0</v>
      </c>
    </row>
    <row r="112" spans="1:11" ht="15">
      <c r="A112" s="6" t="s">
        <v>56</v>
      </c>
      <c r="B112" s="8" t="s">
        <v>33</v>
      </c>
      <c r="C112" s="16">
        <v>26613</v>
      </c>
      <c r="D112" s="4">
        <v>223</v>
      </c>
      <c r="E112" s="4">
        <v>2</v>
      </c>
      <c r="F112" s="4" t="s">
        <v>19</v>
      </c>
      <c r="G112" s="4" t="s">
        <v>19</v>
      </c>
      <c r="H112" s="23">
        <f>H113+H114+H115+H116+H117</f>
        <v>105099443.86</v>
      </c>
      <c r="I112" s="23">
        <f>I113+I114+I115+I116+I117</f>
        <v>187192231.03</v>
      </c>
      <c r="J112" s="23">
        <f>J113+J114+J115+J116+J117</f>
        <v>187192231.03</v>
      </c>
      <c r="K112" s="27">
        <f>K113+K114+K115+K116+K117</f>
        <v>0</v>
      </c>
    </row>
    <row r="113" spans="1:11" ht="21" customHeight="1">
      <c r="A113" s="6"/>
      <c r="B113" s="15" t="s">
        <v>23</v>
      </c>
      <c r="C113" s="16">
        <v>26613</v>
      </c>
      <c r="D113" s="16">
        <v>223</v>
      </c>
      <c r="E113" s="4">
        <v>2</v>
      </c>
      <c r="F113" s="4">
        <v>119</v>
      </c>
      <c r="G113" s="4" t="s">
        <v>19</v>
      </c>
      <c r="H113" s="23">
        <f aca="true" t="shared" si="6" ref="H113:K117">H77</f>
        <v>0</v>
      </c>
      <c r="I113" s="23">
        <f t="shared" si="6"/>
        <v>0</v>
      </c>
      <c r="J113" s="23">
        <f t="shared" si="6"/>
        <v>0</v>
      </c>
      <c r="K113" s="27">
        <f t="shared" si="6"/>
        <v>0</v>
      </c>
    </row>
    <row r="114" spans="1:11" ht="22.5">
      <c r="A114" s="6"/>
      <c r="B114" s="15" t="s">
        <v>21</v>
      </c>
      <c r="C114" s="16">
        <v>26613</v>
      </c>
      <c r="D114" s="4">
        <v>223</v>
      </c>
      <c r="E114" s="4">
        <v>2</v>
      </c>
      <c r="F114" s="4">
        <v>243</v>
      </c>
      <c r="G114" s="4" t="s">
        <v>19</v>
      </c>
      <c r="H114" s="23">
        <f t="shared" si="6"/>
        <v>6993500</v>
      </c>
      <c r="I114" s="23">
        <f t="shared" si="6"/>
        <v>0</v>
      </c>
      <c r="J114" s="23">
        <f t="shared" si="6"/>
        <v>0</v>
      </c>
      <c r="K114" s="27">
        <f t="shared" si="6"/>
        <v>0</v>
      </c>
    </row>
    <row r="115" spans="1:11" ht="13.5" customHeight="1">
      <c r="A115" s="6"/>
      <c r="B115" s="15" t="s">
        <v>20</v>
      </c>
      <c r="C115" s="16">
        <v>26613</v>
      </c>
      <c r="D115" s="16">
        <v>223</v>
      </c>
      <c r="E115" s="4">
        <v>2</v>
      </c>
      <c r="F115" s="4">
        <v>244</v>
      </c>
      <c r="G115" s="4" t="s">
        <v>19</v>
      </c>
      <c r="H115" s="23">
        <f t="shared" si="6"/>
        <v>97705943.86</v>
      </c>
      <c r="I115" s="23">
        <f t="shared" si="6"/>
        <v>186692231.03</v>
      </c>
      <c r="J115" s="23">
        <f t="shared" si="6"/>
        <v>186692231.03</v>
      </c>
      <c r="K115" s="27">
        <f t="shared" si="6"/>
        <v>0</v>
      </c>
    </row>
    <row r="116" spans="1:11" ht="13.5" customHeight="1">
      <c r="A116" s="6"/>
      <c r="B116" s="15" t="s">
        <v>66</v>
      </c>
      <c r="C116" s="16">
        <v>26613</v>
      </c>
      <c r="D116" s="16">
        <v>223</v>
      </c>
      <c r="E116" s="4">
        <v>2</v>
      </c>
      <c r="F116" s="4">
        <v>247</v>
      </c>
      <c r="G116" s="4" t="s">
        <v>19</v>
      </c>
      <c r="H116" s="23">
        <f t="shared" si="6"/>
        <v>400000</v>
      </c>
      <c r="I116" s="23">
        <f t="shared" si="6"/>
        <v>500000</v>
      </c>
      <c r="J116" s="23">
        <f t="shared" si="6"/>
        <v>500000</v>
      </c>
      <c r="K116" s="27">
        <f t="shared" si="6"/>
        <v>0</v>
      </c>
    </row>
    <row r="117" spans="1:11" ht="20.25" customHeight="1">
      <c r="A117" s="6"/>
      <c r="B117" s="15" t="s">
        <v>24</v>
      </c>
      <c r="C117" s="16">
        <v>26613</v>
      </c>
      <c r="D117" s="4">
        <v>223</v>
      </c>
      <c r="E117" s="4">
        <v>2</v>
      </c>
      <c r="F117" s="4">
        <v>407</v>
      </c>
      <c r="G117" s="4" t="s">
        <v>19</v>
      </c>
      <c r="H117" s="23">
        <f t="shared" si="6"/>
        <v>0</v>
      </c>
      <c r="I117" s="23">
        <f t="shared" si="6"/>
        <v>0</v>
      </c>
      <c r="J117" s="23">
        <f t="shared" si="6"/>
        <v>0</v>
      </c>
      <c r="K117" s="27">
        <f t="shared" si="6"/>
        <v>0</v>
      </c>
    </row>
    <row r="121" spans="1:11" ht="29.25" customHeight="1">
      <c r="A121" s="29" t="s">
        <v>70</v>
      </c>
      <c r="B121" s="29"/>
      <c r="C121" s="29"/>
      <c r="D121" s="29"/>
      <c r="E121" s="29"/>
      <c r="F121" s="29"/>
      <c r="G121" s="29"/>
      <c r="H121" s="30" t="s">
        <v>71</v>
      </c>
      <c r="I121" s="30"/>
      <c r="J121" s="41" t="s">
        <v>72</v>
      </c>
      <c r="K121" s="41"/>
    </row>
    <row r="122" spans="1:11" ht="29.25" customHeight="1">
      <c r="A122" s="31"/>
      <c r="B122" s="32"/>
      <c r="C122" s="31"/>
      <c r="D122" s="31"/>
      <c r="E122" s="33"/>
      <c r="F122" s="33"/>
      <c r="G122" s="31"/>
      <c r="H122" s="39" t="s">
        <v>73</v>
      </c>
      <c r="I122" s="38"/>
      <c r="J122" s="43" t="s">
        <v>74</v>
      </c>
      <c r="K122" s="43"/>
    </row>
    <row r="123" spans="1:11" ht="29.25" customHeight="1">
      <c r="A123" s="29"/>
      <c r="B123" s="29"/>
      <c r="C123" s="29"/>
      <c r="D123" s="29"/>
      <c r="E123" s="29"/>
      <c r="F123" s="29"/>
      <c r="G123" s="29"/>
      <c r="H123" s="34" t="s">
        <v>71</v>
      </c>
      <c r="I123" s="30"/>
      <c r="J123" s="41" t="s">
        <v>75</v>
      </c>
      <c r="K123" s="41"/>
    </row>
    <row r="124" spans="1:11" ht="29.25" customHeight="1">
      <c r="A124" s="31"/>
      <c r="B124" s="32"/>
      <c r="C124" s="31"/>
      <c r="D124" s="31"/>
      <c r="E124" s="33"/>
      <c r="F124" s="33"/>
      <c r="G124" s="31"/>
      <c r="H124" s="37" t="s">
        <v>73</v>
      </c>
      <c r="I124" s="38"/>
      <c r="J124" s="40" t="s">
        <v>74</v>
      </c>
      <c r="K124" s="40"/>
    </row>
    <row r="125" spans="1:11" ht="29.25" customHeight="1">
      <c r="A125" s="29"/>
      <c r="B125" s="29"/>
      <c r="C125" s="29"/>
      <c r="D125" s="29"/>
      <c r="E125" s="29"/>
      <c r="F125" s="29"/>
      <c r="G125" s="29"/>
      <c r="H125" s="34" t="s">
        <v>71</v>
      </c>
      <c r="I125" s="30"/>
      <c r="J125" s="41" t="s">
        <v>76</v>
      </c>
      <c r="K125" s="41"/>
    </row>
    <row r="126" spans="1:11" ht="29.25" customHeight="1">
      <c r="A126" s="31"/>
      <c r="B126" s="32"/>
      <c r="C126" s="31"/>
      <c r="D126" s="31"/>
      <c r="E126" s="33"/>
      <c r="F126" s="33"/>
      <c r="G126" s="31"/>
      <c r="H126" s="37" t="s">
        <v>73</v>
      </c>
      <c r="I126" s="38"/>
      <c r="J126" s="40" t="s">
        <v>74</v>
      </c>
      <c r="K126" s="40"/>
    </row>
    <row r="127" spans="1:11" ht="29.25" customHeight="1">
      <c r="A127" s="29" t="s">
        <v>77</v>
      </c>
      <c r="B127" s="32"/>
      <c r="C127" s="31"/>
      <c r="D127" s="31"/>
      <c r="E127" s="33"/>
      <c r="F127" s="33"/>
      <c r="G127" s="31"/>
      <c r="H127" s="34" t="s">
        <v>71</v>
      </c>
      <c r="I127" s="30"/>
      <c r="J127" s="41" t="s">
        <v>78</v>
      </c>
      <c r="K127" s="41"/>
    </row>
    <row r="128" spans="1:11" ht="29.25" customHeight="1">
      <c r="A128" s="35"/>
      <c r="B128" s="36"/>
      <c r="C128" s="31"/>
      <c r="D128" s="31"/>
      <c r="E128" s="33"/>
      <c r="F128" s="33"/>
      <c r="G128" s="31"/>
      <c r="H128" s="37" t="s">
        <v>73</v>
      </c>
      <c r="I128" s="38"/>
      <c r="J128" s="40" t="s">
        <v>74</v>
      </c>
      <c r="K128" s="40"/>
    </row>
  </sheetData>
  <mergeCells count="10">
    <mergeCell ref="B2:J2"/>
    <mergeCell ref="B3:I3"/>
    <mergeCell ref="J121:K121"/>
    <mergeCell ref="J122:K122"/>
    <mergeCell ref="J123:K123"/>
    <mergeCell ref="J124:K124"/>
    <mergeCell ref="J125:K125"/>
    <mergeCell ref="J126:K126"/>
    <mergeCell ref="J127:K127"/>
    <mergeCell ref="J128:K1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 Сергей</dc:creator>
  <cp:keywords/>
  <dc:description/>
  <cp:lastModifiedBy>User1</cp:lastModifiedBy>
  <cp:lastPrinted>2022-01-18T11:05:51Z</cp:lastPrinted>
  <dcterms:created xsi:type="dcterms:W3CDTF">2020-01-14T07:38:36Z</dcterms:created>
  <dcterms:modified xsi:type="dcterms:W3CDTF">2024-01-17T11:49:17Z</dcterms:modified>
  <cp:category/>
  <cp:version/>
  <cp:contentType/>
  <cp:contentStatus/>
</cp:coreProperties>
</file>