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ЭтаКнига" defaultThemeVersion="124226"/>
  <bookViews>
    <workbookView xWindow="0" yWindow="2445" windowWidth="15480" windowHeight="11565" activeTab="0"/>
  </bookViews>
  <sheets>
    <sheet name="ТРАФАРЕТ" sheetId="1" r:id="rId1"/>
  </sheets>
  <definedNames>
    <definedName name="_xlnm._FilterDatabase" localSheetId="0" hidden="1">'ТРАФАРЕТ'!$A$6:$S$89</definedName>
    <definedName name="_xlnm.Print_Area" localSheetId="0">'ТРАФАРЕТ'!$A$1:$N$94</definedName>
  </definedNames>
  <calcPr calcId="124519"/>
</workbook>
</file>

<file path=xl/sharedStrings.xml><?xml version="1.0" encoding="utf-8"?>
<sst xmlns="http://schemas.openxmlformats.org/spreadsheetml/2006/main" count="210" uniqueCount="135">
  <si>
    <t>(подпись)</t>
  </si>
  <si>
    <t>Дата</t>
  </si>
  <si>
    <t>_______________</t>
  </si>
  <si>
    <t xml:space="preserve"> (расшифровка подписи)</t>
  </si>
  <si>
    <t>Исполнитель</t>
  </si>
  <si>
    <t xml:space="preserve">тел. </t>
  </si>
  <si>
    <t>Руководитель государственного бюджетного (автономного) учреждения (подразделения)</t>
  </si>
  <si>
    <t>Заместитель руководителя государственного бюджетного (автономного) учреждения (подразделения) по финансовым вопросам</t>
  </si>
  <si>
    <t>Главный бухгалтер государственного бюджетного (автономного) учреждения (подразделения)</t>
  </si>
  <si>
    <t>IV. Показатели выплат по расходам на закупку товаров, работ, услуг учреждения</t>
  </si>
  <si>
    <t>№ п/п</t>
  </si>
  <si>
    <t>Наименование показателя</t>
  </si>
  <si>
    <t>КВР</t>
  </si>
  <si>
    <t>КОСГУ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</si>
  <si>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</si>
  <si>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</si>
  <si>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</si>
  <si>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том числе: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</si>
  <si>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</si>
  <si>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</si>
  <si>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2017 год очередной финансовый год</t>
  </si>
  <si>
    <t>на 2018 год 1-ый год планового периода</t>
  </si>
  <si>
    <t>на 2019 год 2-ой год планового периода</t>
  </si>
  <si>
    <t>1.</t>
  </si>
  <si>
    <t>Выплаты по расходам на закупку товаров, работ, услуг всего:</t>
  </si>
  <si>
    <t>X</t>
  </si>
  <si>
    <t>1.1.</t>
  </si>
  <si>
    <t>в том числе: на оплату контрактов заключенных до начала очередного финансового года:</t>
  </si>
  <si>
    <t>1.1.1.</t>
  </si>
  <si>
    <t>1.1.2.</t>
  </si>
  <si>
    <t>1.2.</t>
  </si>
  <si>
    <t>на закупку товаров работ, услуг по году начала закупки:</t>
  </si>
  <si>
    <t>1.2.1.</t>
  </si>
  <si>
    <t>1.2.2.</t>
  </si>
  <si>
    <t>Закупка товаров, работ, услуг в целях капитального ремонта государтсвенного (муниципального) имущества, всего,                                    из них:</t>
  </si>
  <si>
    <t>Прочая закупка товаров, работ и услуг для обеспечения государтсвенных (муниципальных) нужд, всего,                                                 из них:</t>
  </si>
  <si>
    <t>1.1.2.5.</t>
  </si>
  <si>
    <t>Х</t>
  </si>
  <si>
    <t>1.1.2.6.</t>
  </si>
  <si>
    <t>1.1.2.8.</t>
  </si>
  <si>
    <t>1.1.2.10.</t>
  </si>
  <si>
    <t>1.2.2.5.</t>
  </si>
  <si>
    <t>1.2.2.6.</t>
  </si>
  <si>
    <t>1.2.2.8.</t>
  </si>
  <si>
    <t>1.2.2.10.</t>
  </si>
  <si>
    <t>Работы, услуги по содержанию имущества, в том числе:</t>
  </si>
  <si>
    <t>Прочие работы, услуги,в том числе:</t>
  </si>
  <si>
    <t>Увеличение стоимости основных средств,в том числе:</t>
  </si>
  <si>
    <t>Увеличение стоимости материальных запасов,в том числе:</t>
  </si>
  <si>
    <t>Работы, услуги по содержанию имущества,в том числе:</t>
  </si>
  <si>
    <t>Увеличение стоимости акций и иных форм участия в капитале</t>
  </si>
  <si>
    <t>1.2.2.11.</t>
  </si>
  <si>
    <t>прочее</t>
  </si>
  <si>
    <t>1.2.2.10.4.</t>
  </si>
  <si>
    <t>корма для животных</t>
  </si>
  <si>
    <t>1.2.2.10.3.</t>
  </si>
  <si>
    <t>благоустройство территории</t>
  </si>
  <si>
    <t>1.2.2.10.2.</t>
  </si>
  <si>
    <t>постановочные расходы</t>
  </si>
  <si>
    <t>1.2.2.10.1</t>
  </si>
  <si>
    <t>Увеличение стоимости нематериальных активов</t>
  </si>
  <si>
    <t>1.2.2.9.</t>
  </si>
  <si>
    <t>1.2.2.8.5.</t>
  </si>
  <si>
    <t>приобретение оборудования и других основных средств</t>
  </si>
  <si>
    <t>1.2.2.8.4.</t>
  </si>
  <si>
    <t>1.2.2.8.3.</t>
  </si>
  <si>
    <t>библиотечный фонд</t>
  </si>
  <si>
    <t>1.2.2.8.2.</t>
  </si>
  <si>
    <t>музейный фонд</t>
  </si>
  <si>
    <t>1.2.2.8.1.</t>
  </si>
  <si>
    <t>Прочие расходы</t>
  </si>
  <si>
    <t>1.2.2.7.</t>
  </si>
  <si>
    <t>прочие работы, услуги</t>
  </si>
  <si>
    <t>1.2.2.6.5.</t>
  </si>
  <si>
    <t>услуги по рекламе</t>
  </si>
  <si>
    <t>1.2.2.6.4.</t>
  </si>
  <si>
    <t>проведение мероприятий</t>
  </si>
  <si>
    <t>1.2.2.6.3.</t>
  </si>
  <si>
    <t>1.2.2.6.2.</t>
  </si>
  <si>
    <t>охранные услуги</t>
  </si>
  <si>
    <t>1.2.2.6.1.</t>
  </si>
  <si>
    <t>1.2.2.5.6.</t>
  </si>
  <si>
    <t>текущий ремонт</t>
  </si>
  <si>
    <t>прочие расходы</t>
  </si>
  <si>
    <t>1.2.2.5.5.</t>
  </si>
  <si>
    <t>вывоз снега, мусора и твердых бытовых отходов</t>
  </si>
  <si>
    <t>1.2.2.5.4.</t>
  </si>
  <si>
    <t>уборка помещений, территории</t>
  </si>
  <si>
    <t>1.2.2.5.3.</t>
  </si>
  <si>
    <t>техническое обслуживание систем вентиляции и других инженерных систем</t>
  </si>
  <si>
    <t>1.2.2.5.2.</t>
  </si>
  <si>
    <t>техническое обслуживание систем безопасности и пожарной сигнализации</t>
  </si>
  <si>
    <t>1.2.2.5.1.</t>
  </si>
  <si>
    <t>Арендная плата за пользование имуществом</t>
  </si>
  <si>
    <t>1.2.2.4.</t>
  </si>
  <si>
    <t>Коммунальные услуги</t>
  </si>
  <si>
    <t>1.2.2.3.</t>
  </si>
  <si>
    <t>Транспортные услуги</t>
  </si>
  <si>
    <t>1.2.2.2.</t>
  </si>
  <si>
    <t>Услуги связи</t>
  </si>
  <si>
    <t>1.2.2.1.</t>
  </si>
  <si>
    <t>капитальный ремонт (проектные работы)</t>
  </si>
  <si>
    <t>1.2.1.3.</t>
  </si>
  <si>
    <t>капитальный ремонт</t>
  </si>
  <si>
    <t>1.2.1.2.</t>
  </si>
  <si>
    <t>1.1.2.11.</t>
  </si>
  <si>
    <t>1.1.2.10.4</t>
  </si>
  <si>
    <t>1.1.2.10.3.</t>
  </si>
  <si>
    <t>1.1.2.10.2.</t>
  </si>
  <si>
    <t>1.1.2.10.1</t>
  </si>
  <si>
    <t>1.1.2.9.</t>
  </si>
  <si>
    <t>1.1.2.8.5.</t>
  </si>
  <si>
    <t>1.1.2.8.4.</t>
  </si>
  <si>
    <t xml:space="preserve">постановочные расходы </t>
  </si>
  <si>
    <t>1.1.2.8.3.</t>
  </si>
  <si>
    <t>1.1.2.8.2.</t>
  </si>
  <si>
    <t>1.1.2.8.1.</t>
  </si>
  <si>
    <t>1.1.2.7.</t>
  </si>
  <si>
    <t>1.1.2.6.5.</t>
  </si>
  <si>
    <t>1.1.2.6.4.</t>
  </si>
  <si>
    <t>1.1.2.6.3.</t>
  </si>
  <si>
    <t>1.1.2.6.2.</t>
  </si>
  <si>
    <t>1.1.2.6.1.</t>
  </si>
  <si>
    <t>1.1.2.5.6</t>
  </si>
  <si>
    <t>1.1.2.5.5.</t>
  </si>
  <si>
    <t>1.1.2.5.4</t>
  </si>
  <si>
    <t>1.1.2.5.3</t>
  </si>
  <si>
    <t>1.1.2.5.2</t>
  </si>
  <si>
    <t>1.1.2.5.1</t>
  </si>
  <si>
    <t>1.1.2.4.</t>
  </si>
  <si>
    <t>1.1.2.3.</t>
  </si>
  <si>
    <t>1.1.2.2.</t>
  </si>
  <si>
    <t>1.1.2.1.</t>
  </si>
  <si>
    <t>1.1.1.2.</t>
  </si>
  <si>
    <t>1.1.1.1.</t>
  </si>
</sst>
</file>

<file path=xl/styles.xml><?xml version="1.0" encoding="utf-8"?>
<styleSheet xmlns="http://schemas.openxmlformats.org/spreadsheetml/2006/main">
  <fonts count="29"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2"/>
    </font>
    <font>
      <sz val="9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u val="single"/>
      <sz val="10"/>
      <color theme="10"/>
      <name val="Arial Cyr"/>
      <family val="2"/>
    </font>
    <font>
      <sz val="11"/>
      <color theme="1"/>
      <name val="Calibri"/>
      <family val="2"/>
      <scheme val="minor"/>
    </font>
  </fonts>
  <fills count="1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8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27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0" borderId="7" applyNumberFormat="0" applyAlignment="0" applyProtection="0"/>
    <xf numFmtId="0" fontId="12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28" fillId="0" borderId="0">
      <alignment/>
      <protection/>
    </xf>
    <xf numFmtId="0" fontId="20" fillId="0" borderId="0">
      <alignment/>
      <protection/>
    </xf>
    <xf numFmtId="0" fontId="14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1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14" borderId="0" applyNumberFormat="0" applyBorder="0" applyAlignment="0" applyProtection="0"/>
  </cellStyleXfs>
  <cellXfs count="59">
    <xf numFmtId="0" fontId="0" fillId="0" borderId="0" xfId="0"/>
    <xf numFmtId="0" fontId="19" fillId="0" borderId="0" xfId="0" applyFont="1" applyProtection="1">
      <protection/>
    </xf>
    <xf numFmtId="0" fontId="2" fillId="0" borderId="0" xfId="39" applyFont="1" applyFill="1" applyBorder="1" applyAlignment="1">
      <alignment horizontal="center" vertical="center"/>
      <protection/>
    </xf>
    <xf numFmtId="0" fontId="2" fillId="0" borderId="0" xfId="39" applyFont="1" applyFill="1" applyBorder="1" applyAlignment="1">
      <alignment horizontal="left"/>
      <protection/>
    </xf>
    <xf numFmtId="0" fontId="21" fillId="0" borderId="0" xfId="0" applyFont="1" applyProtection="1">
      <protection/>
    </xf>
    <xf numFmtId="0" fontId="24" fillId="0" borderId="10" xfId="39" applyFont="1" applyBorder="1" applyAlignment="1">
      <alignment horizontal="center" vertical="center" wrapText="1"/>
      <protection/>
    </xf>
    <xf numFmtId="0" fontId="2" fillId="0" borderId="10" xfId="39" applyFont="1" applyFill="1" applyBorder="1" applyAlignment="1">
      <alignment horizontal="left" vertical="center" wrapText="1"/>
      <protection/>
    </xf>
    <xf numFmtId="0" fontId="2" fillId="0" borderId="10" xfId="39" applyFont="1" applyFill="1" applyBorder="1" applyAlignment="1">
      <alignment horizontal="center" vertical="center"/>
      <protection/>
    </xf>
    <xf numFmtId="0" fontId="2" fillId="0" borderId="10" xfId="39" applyFont="1" applyBorder="1" applyAlignment="1">
      <alignment horizontal="center" vertical="center"/>
      <protection/>
    </xf>
    <xf numFmtId="0" fontId="22" fillId="0" borderId="0" xfId="39" applyFont="1" applyBorder="1" applyAlignment="1">
      <alignment vertical="center" wrapText="1"/>
      <protection/>
    </xf>
    <xf numFmtId="4" fontId="2" fillId="0" borderId="10" xfId="39" applyNumberFormat="1" applyFont="1" applyBorder="1" applyAlignment="1" applyProtection="1">
      <alignment horizontal="center"/>
      <protection locked="0"/>
    </xf>
    <xf numFmtId="0" fontId="2" fillId="0" borderId="10" xfId="39" applyFont="1" applyBorder="1" applyAlignment="1" applyProtection="1">
      <alignment horizontal="center" vertical="center"/>
      <protection locked="0"/>
    </xf>
    <xf numFmtId="0" fontId="2" fillId="0" borderId="0" xfId="39" applyFont="1">
      <alignment/>
      <protection/>
    </xf>
    <xf numFmtId="0" fontId="26" fillId="0" borderId="0" xfId="0" applyFont="1" applyProtection="1">
      <protection/>
    </xf>
    <xf numFmtId="0" fontId="22" fillId="0" borderId="0" xfId="39" applyFont="1" applyAlignment="1">
      <alignment horizontal="justify" vertical="center"/>
      <protection/>
    </xf>
    <xf numFmtId="4" fontId="2" fillId="15" borderId="10" xfId="39" applyNumberFormat="1" applyFont="1" applyFill="1" applyBorder="1" applyAlignment="1">
      <alignment horizontal="center"/>
      <protection/>
    </xf>
    <xf numFmtId="4" fontId="2" fillId="15" borderId="10" xfId="39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 horizontal="center" vertical="center"/>
      <protection/>
    </xf>
    <xf numFmtId="49" fontId="26" fillId="0" borderId="0" xfId="0" applyNumberFormat="1" applyFont="1" applyProtection="1">
      <protection/>
    </xf>
    <xf numFmtId="49" fontId="22" fillId="0" borderId="0" xfId="39" applyNumberFormat="1" applyFont="1" applyBorder="1" applyAlignment="1" applyProtection="1">
      <alignment vertical="center" wrapText="1"/>
      <protection locked="0"/>
    </xf>
    <xf numFmtId="49" fontId="22" fillId="0" borderId="0" xfId="39" applyNumberFormat="1" applyFont="1" applyBorder="1" applyAlignment="1">
      <alignment horizontal="center" vertical="center" wrapText="1"/>
      <protection/>
    </xf>
    <xf numFmtId="0" fontId="22" fillId="0" borderId="0" xfId="39" applyFont="1" applyBorder="1" applyAlignment="1">
      <alignment horizontal="center" vertical="center" wrapText="1"/>
      <protection/>
    </xf>
    <xf numFmtId="4" fontId="22" fillId="0" borderId="0" xfId="39" applyNumberFormat="1" applyFont="1" applyBorder="1" applyAlignment="1" applyProtection="1">
      <alignment horizontal="center" vertical="center" wrapText="1"/>
      <protection locked="0"/>
    </xf>
    <xf numFmtId="0" fontId="21" fillId="0" borderId="0" xfId="0" applyFont="1" applyProtection="1">
      <protection locked="0"/>
    </xf>
    <xf numFmtId="0" fontId="21" fillId="0" borderId="0" xfId="0" applyFont="1" applyAlignment="1" applyProtection="1">
      <alignment horizontal="center"/>
      <protection/>
    </xf>
    <xf numFmtId="49" fontId="21" fillId="0" borderId="0" xfId="0" applyNumberFormat="1" applyFont="1" applyAlignment="1" applyProtection="1">
      <alignment horizontal="center"/>
      <protection locked="0"/>
    </xf>
    <xf numFmtId="49" fontId="21" fillId="0" borderId="0" xfId="0" applyNumberFormat="1" applyFont="1" applyAlignment="1" applyProtection="1">
      <alignment horizontal="center"/>
      <protection/>
    </xf>
    <xf numFmtId="0" fontId="21" fillId="0" borderId="0" xfId="0" applyFont="1" applyAlignment="1" applyProtection="1">
      <alignment horizontal="left"/>
      <protection locked="0"/>
    </xf>
    <xf numFmtId="49" fontId="21" fillId="0" borderId="0" xfId="0" applyNumberFormat="1" applyFont="1" applyAlignment="1" applyProtection="1">
      <alignment horizontal="left"/>
      <protection locked="0"/>
    </xf>
    <xf numFmtId="49" fontId="21" fillId="0" borderId="0" xfId="0" applyNumberFormat="1" applyFont="1" applyProtection="1">
      <protection locked="0"/>
    </xf>
    <xf numFmtId="49" fontId="21" fillId="0" borderId="0" xfId="0" applyNumberFormat="1" applyFont="1" applyProtection="1">
      <protection/>
    </xf>
    <xf numFmtId="0" fontId="25" fillId="0" borderId="10" xfId="39" applyFont="1" applyBorder="1" applyAlignment="1">
      <alignment vertical="center" wrapText="1"/>
      <protection/>
    </xf>
    <xf numFmtId="0" fontId="2" fillId="0" borderId="10" xfId="39" applyFont="1" applyBorder="1" applyAlignment="1">
      <alignment horizontal="center" vertical="center" wrapText="1"/>
      <protection/>
    </xf>
    <xf numFmtId="4" fontId="2" fillId="15" borderId="10" xfId="39" applyNumberFormat="1" applyFont="1" applyFill="1" applyBorder="1" applyAlignment="1" applyProtection="1">
      <alignment horizontal="center" wrapText="1"/>
      <protection/>
    </xf>
    <xf numFmtId="4" fontId="2" fillId="15" borderId="10" xfId="39" applyNumberFormat="1" applyFont="1" applyFill="1" applyBorder="1" applyAlignment="1">
      <alignment horizontal="center" wrapText="1"/>
      <protection/>
    </xf>
    <xf numFmtId="0" fontId="2" fillId="0" borderId="10" xfId="39" applyFont="1" applyBorder="1" applyAlignment="1" applyProtection="1">
      <alignment horizontal="center" vertical="center" wrapText="1"/>
      <protection locked="0"/>
    </xf>
    <xf numFmtId="4" fontId="2" fillId="0" borderId="10" xfId="39" applyNumberFormat="1" applyFont="1" applyBorder="1" applyAlignment="1" applyProtection="1">
      <alignment horizontal="center" wrapText="1"/>
      <protection locked="0"/>
    </xf>
    <xf numFmtId="0" fontId="2" fillId="0" borderId="10" xfId="39" applyFont="1" applyBorder="1" applyAlignment="1">
      <alignment horizontal="left" vertical="center" wrapText="1"/>
      <protection/>
    </xf>
    <xf numFmtId="0" fontId="2" fillId="0" borderId="11" xfId="39" applyFont="1" applyBorder="1" applyAlignment="1">
      <alignment horizontal="center" vertical="center"/>
      <protection/>
    </xf>
    <xf numFmtId="0" fontId="2" fillId="0" borderId="11" xfId="39" applyFont="1" applyFill="1" applyBorder="1" applyAlignment="1">
      <alignment horizontal="left" vertical="center" wrapText="1"/>
      <protection/>
    </xf>
    <xf numFmtId="0" fontId="2" fillId="0" borderId="11" xfId="39" applyFont="1" applyFill="1" applyBorder="1" applyAlignment="1">
      <alignment horizontal="center" vertical="center"/>
      <protection/>
    </xf>
    <xf numFmtId="0" fontId="2" fillId="0" borderId="11" xfId="39" applyFont="1" applyBorder="1" applyAlignment="1" applyProtection="1">
      <alignment horizontal="center" vertical="center" wrapText="1"/>
      <protection locked="0"/>
    </xf>
    <xf numFmtId="4" fontId="2" fillId="15" borderId="11" xfId="39" applyNumberFormat="1" applyFont="1" applyFill="1" applyBorder="1" applyAlignment="1" applyProtection="1">
      <alignment horizontal="center" wrapText="1"/>
      <protection/>
    </xf>
    <xf numFmtId="4" fontId="2" fillId="0" borderId="11" xfId="39" applyNumberFormat="1" applyFont="1" applyBorder="1" applyAlignment="1" applyProtection="1">
      <alignment horizontal="center" wrapText="1"/>
      <protection locked="0"/>
    </xf>
    <xf numFmtId="0" fontId="2" fillId="0" borderId="12" xfId="39" applyFont="1" applyBorder="1" applyAlignment="1">
      <alignment horizontal="center" vertical="center" wrapText="1"/>
      <protection/>
    </xf>
    <xf numFmtId="0" fontId="2" fillId="0" borderId="12" xfId="39" applyFont="1" applyBorder="1" applyAlignment="1">
      <alignment horizontal="left" vertical="center" wrapText="1"/>
      <protection/>
    </xf>
    <xf numFmtId="0" fontId="2" fillId="0" borderId="12" xfId="39" applyFont="1" applyBorder="1" applyAlignment="1" applyProtection="1">
      <alignment horizontal="center" vertical="center" wrapText="1"/>
      <protection locked="0"/>
    </xf>
    <xf numFmtId="4" fontId="2" fillId="15" borderId="12" xfId="39" applyNumberFormat="1" applyFont="1" applyFill="1" applyBorder="1" applyAlignment="1" applyProtection="1">
      <alignment horizontal="center" wrapText="1"/>
      <protection/>
    </xf>
    <xf numFmtId="4" fontId="2" fillId="0" borderId="12" xfId="39" applyNumberFormat="1" applyFont="1" applyBorder="1" applyAlignment="1" applyProtection="1">
      <alignment horizontal="center" wrapText="1"/>
      <protection locked="0"/>
    </xf>
    <xf numFmtId="0" fontId="26" fillId="0" borderId="0" xfId="0" applyFont="1" applyBorder="1" applyProtection="1">
      <protection/>
    </xf>
    <xf numFmtId="0" fontId="21" fillId="0" borderId="13" xfId="0" applyFont="1" applyBorder="1" applyAlignment="1" applyProtection="1">
      <alignment horizontal="center"/>
      <protection/>
    </xf>
    <xf numFmtId="0" fontId="25" fillId="0" borderId="10" xfId="29" applyFont="1" applyBorder="1" applyAlignment="1">
      <alignment horizontal="center" vertical="center" wrapText="1"/>
    </xf>
    <xf numFmtId="0" fontId="23" fillId="16" borderId="10" xfId="39" applyFont="1" applyFill="1" applyBorder="1" applyAlignment="1">
      <alignment horizontal="center" vertical="center" wrapText="1"/>
      <protection/>
    </xf>
    <xf numFmtId="4" fontId="21" fillId="0" borderId="14" xfId="0" applyNumberFormat="1" applyFont="1" applyBorder="1" applyAlignment="1" applyProtection="1">
      <alignment horizontal="center"/>
      <protection locked="0"/>
    </xf>
    <xf numFmtId="0" fontId="22" fillId="16" borderId="10" xfId="39" applyFont="1" applyFill="1" applyBorder="1" applyAlignment="1">
      <alignment horizontal="center" vertical="center" wrapText="1"/>
      <protection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 locked="0"/>
    </xf>
    <xf numFmtId="0" fontId="24" fillId="0" borderId="0" xfId="39" applyFont="1" applyBorder="1" applyAlignment="1">
      <alignment horizontal="center" vertical="center" wrapText="1"/>
      <protection/>
    </xf>
    <xf numFmtId="0" fontId="24" fillId="0" borderId="10" xfId="39" applyFont="1" applyBorder="1" applyAlignment="1">
      <alignment horizontal="center" vertical="center" wrapText="1"/>
      <protection/>
    </xf>
  </cellXfs>
  <cellStyles count="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Гиперссылка 2" xfId="29"/>
    <cellStyle name="Заголовок 1" xfId="30"/>
    <cellStyle name="Заголовок 2" xfId="31"/>
    <cellStyle name="Заголовок 3" xfId="32"/>
    <cellStyle name="Заголовок 4" xfId="33"/>
    <cellStyle name="Итог" xfId="34"/>
    <cellStyle name="Контрольная ячейка" xfId="35"/>
    <cellStyle name="Название" xfId="36"/>
    <cellStyle name="Нейтральный" xfId="37"/>
    <cellStyle name="Обычный 2" xfId="38"/>
    <cellStyle name="Обычный 3" xfId="39"/>
    <cellStyle name="Плохой" xfId="40"/>
    <cellStyle name="Пояснение" xfId="41"/>
    <cellStyle name="Примечание" xfId="42"/>
    <cellStyle name="Связанная ячейка" xfId="43"/>
    <cellStyle name="Текст предупреждения" xfId="44"/>
    <cellStyle name="Хороший" xfId="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F19A58EE5A04C8B4DE1BB9F7D208141D78295A1DD6366F0CA991489BC44Fs1J" TargetMode="External" /><Relationship Id="rId2" Type="http://schemas.openxmlformats.org/officeDocument/2006/relationships/hyperlink" Target="consultantplus://offline/ref=F19A58EE5A04C8B4DE1BB9F7D208141D78265E19D1326F0CA991489BC44Fs1J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1"/>
  <sheetViews>
    <sheetView tabSelected="1" workbookViewId="0" topLeftCell="A1">
      <pane ySplit="6" topLeftCell="A7" activePane="bottomLeft" state="frozen"/>
      <selection pane="bottomLeft" activeCell="A1" sqref="A1"/>
    </sheetView>
  </sheetViews>
  <sheetFormatPr defaultColWidth="9.140625" defaultRowHeight="15"/>
  <cols>
    <col min="1" max="1" width="15.28125" style="13" customWidth="1"/>
    <col min="2" max="2" width="31.140625" style="13" customWidth="1"/>
    <col min="3" max="3" width="6.57421875" style="13" customWidth="1"/>
    <col min="4" max="4" width="11.00390625" style="13" customWidth="1"/>
    <col min="5" max="5" width="11.7109375" style="13" customWidth="1"/>
    <col min="6" max="6" width="15.421875" style="13" customWidth="1"/>
    <col min="7" max="7" width="12.140625" style="18" customWidth="1"/>
    <col min="8" max="8" width="13.28125" style="18" customWidth="1"/>
    <col min="9" max="9" width="17.28125" style="13" customWidth="1"/>
    <col min="10" max="10" width="13.28125" style="13" customWidth="1"/>
    <col min="11" max="11" width="17.8515625" style="13" customWidth="1"/>
    <col min="12" max="12" width="17.421875" style="13" customWidth="1"/>
    <col min="13" max="13" width="11.8515625" style="13" customWidth="1"/>
    <col min="14" max="14" width="12.7109375" style="13" customWidth="1"/>
    <col min="15" max="17" width="17.421875" style="13" customWidth="1"/>
    <col min="18" max="19" width="17.28125" style="13" customWidth="1"/>
    <col min="20" max="16384" width="9.140625" style="13" customWidth="1"/>
  </cols>
  <sheetData>
    <row r="1" spans="1:14" ht="15">
      <c r="A1" s="12"/>
      <c r="B1" s="57" t="s">
        <v>9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5">
      <c r="A2" s="12"/>
      <c r="B2" s="14"/>
      <c r="C2" s="14"/>
      <c r="D2" s="14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5">
      <c r="A3" s="54" t="s">
        <v>10</v>
      </c>
      <c r="B3" s="54" t="s">
        <v>11</v>
      </c>
      <c r="C3" s="52" t="s">
        <v>12</v>
      </c>
      <c r="D3" s="54" t="s">
        <v>13</v>
      </c>
      <c r="E3" s="58" t="s">
        <v>14</v>
      </c>
      <c r="F3" s="58" t="s">
        <v>15</v>
      </c>
      <c r="G3" s="58"/>
      <c r="H3" s="58"/>
      <c r="I3" s="58"/>
      <c r="J3" s="58"/>
      <c r="K3" s="58"/>
      <c r="L3" s="58"/>
      <c r="M3" s="58"/>
      <c r="N3" s="58"/>
    </row>
    <row r="4" spans="1:14" ht="15">
      <c r="A4" s="54"/>
      <c r="B4" s="54"/>
      <c r="C4" s="52"/>
      <c r="D4" s="54"/>
      <c r="E4" s="58"/>
      <c r="F4" s="58" t="s">
        <v>16</v>
      </c>
      <c r="G4" s="58"/>
      <c r="H4" s="58"/>
      <c r="I4" s="58" t="s">
        <v>17</v>
      </c>
      <c r="J4" s="58"/>
      <c r="K4" s="58"/>
      <c r="L4" s="58"/>
      <c r="M4" s="58"/>
      <c r="N4" s="58"/>
    </row>
    <row r="5" spans="1:14" ht="57.75" customHeight="1">
      <c r="A5" s="54"/>
      <c r="B5" s="54"/>
      <c r="C5" s="52"/>
      <c r="D5" s="54"/>
      <c r="E5" s="58"/>
      <c r="F5" s="58"/>
      <c r="G5" s="58"/>
      <c r="H5" s="58"/>
      <c r="I5" s="51" t="s">
        <v>18</v>
      </c>
      <c r="J5" s="51"/>
      <c r="K5" s="51"/>
      <c r="L5" s="51" t="s">
        <v>19</v>
      </c>
      <c r="M5" s="51"/>
      <c r="N5" s="51"/>
    </row>
    <row r="6" spans="1:14" ht="71.25">
      <c r="A6" s="54"/>
      <c r="B6" s="54"/>
      <c r="C6" s="52"/>
      <c r="D6" s="54"/>
      <c r="E6" s="58"/>
      <c r="F6" s="5" t="s">
        <v>20</v>
      </c>
      <c r="G6" s="5" t="s">
        <v>21</v>
      </c>
      <c r="H6" s="5" t="s">
        <v>22</v>
      </c>
      <c r="I6" s="5" t="s">
        <v>20</v>
      </c>
      <c r="J6" s="5" t="s">
        <v>21</v>
      </c>
      <c r="K6" s="5" t="s">
        <v>22</v>
      </c>
      <c r="L6" s="5" t="s">
        <v>20</v>
      </c>
      <c r="M6" s="5" t="s">
        <v>21</v>
      </c>
      <c r="N6" s="5" t="s">
        <v>22</v>
      </c>
    </row>
    <row r="7" spans="1:14" ht="25.5">
      <c r="A7" s="8" t="s">
        <v>23</v>
      </c>
      <c r="B7" s="31" t="s">
        <v>24</v>
      </c>
      <c r="C7" s="32" t="s">
        <v>25</v>
      </c>
      <c r="D7" s="32" t="s">
        <v>25</v>
      </c>
      <c r="E7" s="32" t="s">
        <v>25</v>
      </c>
      <c r="F7" s="33">
        <f aca="true" t="shared" si="0" ref="F7:H9">I7+L7</f>
        <v>525199679.5</v>
      </c>
      <c r="G7" s="33">
        <f t="shared" si="0"/>
        <v>445976988.55999994</v>
      </c>
      <c r="H7" s="33">
        <f t="shared" si="0"/>
        <v>445976988.55999994</v>
      </c>
      <c r="I7" s="34">
        <f>I8+I52</f>
        <v>197041372.65</v>
      </c>
      <c r="J7" s="34">
        <f>J8+J52</f>
        <v>162827727.15</v>
      </c>
      <c r="K7" s="34">
        <f>K8+K52</f>
        <v>162827727.15</v>
      </c>
      <c r="L7" s="34">
        <f>L8+L52</f>
        <v>328158306.85</v>
      </c>
      <c r="M7" s="34">
        <f>M8+M52</f>
        <v>283149261.40999997</v>
      </c>
      <c r="N7" s="34">
        <f>N8+N52</f>
        <v>283149261.40999997</v>
      </c>
    </row>
    <row r="8" spans="1:14" ht="38.25">
      <c r="A8" s="8" t="s">
        <v>26</v>
      </c>
      <c r="B8" s="31" t="s">
        <v>27</v>
      </c>
      <c r="C8" s="32" t="s">
        <v>25</v>
      </c>
      <c r="D8" s="32" t="s">
        <v>25</v>
      </c>
      <c r="E8" s="32" t="s">
        <v>25</v>
      </c>
      <c r="F8" s="33">
        <f t="shared" si="0"/>
        <v>371403993.24</v>
      </c>
      <c r="G8" s="33">
        <f t="shared" si="0"/>
        <v>0</v>
      </c>
      <c r="H8" s="33">
        <f t="shared" si="0"/>
        <v>0</v>
      </c>
      <c r="I8" s="34">
        <f>I9+I13</f>
        <v>122508130.92</v>
      </c>
      <c r="J8" s="34">
        <f>J9+J13</f>
        <v>0</v>
      </c>
      <c r="K8" s="34">
        <f>K9+K13</f>
        <v>0</v>
      </c>
      <c r="L8" s="34">
        <f>L9+L13</f>
        <v>248895862.32</v>
      </c>
      <c r="M8" s="34">
        <f>M9+M13</f>
        <v>0</v>
      </c>
      <c r="N8" s="34">
        <f>N9+N13</f>
        <v>0</v>
      </c>
    </row>
    <row r="9" spans="1:14" ht="63.75">
      <c r="A9" s="8" t="s">
        <v>28</v>
      </c>
      <c r="B9" s="6" t="s">
        <v>34</v>
      </c>
      <c r="C9" s="32" t="s">
        <v>25</v>
      </c>
      <c r="D9" s="32" t="s">
        <v>25</v>
      </c>
      <c r="E9" s="32" t="s">
        <v>25</v>
      </c>
      <c r="F9" s="33">
        <f t="shared" si="0"/>
        <v>0</v>
      </c>
      <c r="G9" s="33">
        <f t="shared" si="0"/>
        <v>0</v>
      </c>
      <c r="H9" s="33">
        <f t="shared" si="0"/>
        <v>0</v>
      </c>
      <c r="I9" s="34">
        <f>SUM(I10:I12)</f>
        <v>0</v>
      </c>
      <c r="J9" s="34">
        <f>SUM(J10:J12)</f>
        <v>0</v>
      </c>
      <c r="K9" s="34">
        <f>SUM(K10:K12)</f>
        <v>0</v>
      </c>
      <c r="L9" s="34">
        <f>SUM(L10:L12)</f>
        <v>0</v>
      </c>
      <c r="M9" s="34">
        <f>SUM(M10:M12)</f>
        <v>0</v>
      </c>
      <c r="N9" s="34">
        <f>SUM(N10:N12)</f>
        <v>0</v>
      </c>
    </row>
    <row r="10" spans="1:14" ht="15">
      <c r="A10" s="8" t="s">
        <v>134</v>
      </c>
      <c r="B10" s="6" t="s">
        <v>103</v>
      </c>
      <c r="C10" s="7">
        <v>243</v>
      </c>
      <c r="D10" s="7">
        <v>225</v>
      </c>
      <c r="E10" s="35"/>
      <c r="F10" s="33">
        <f aca="true" t="shared" si="1" ref="F10">I10+L10</f>
        <v>0</v>
      </c>
      <c r="G10" s="33">
        <f aca="true" t="shared" si="2" ref="G10">J10+M10</f>
        <v>0</v>
      </c>
      <c r="H10" s="33">
        <f aca="true" t="shared" si="3" ref="H10">K10+N10</f>
        <v>0</v>
      </c>
      <c r="I10" s="36"/>
      <c r="J10" s="36"/>
      <c r="K10" s="36"/>
      <c r="L10" s="36"/>
      <c r="M10" s="36"/>
      <c r="N10" s="36"/>
    </row>
    <row r="11" spans="1:14" ht="25.5">
      <c r="A11" s="8" t="s">
        <v>133</v>
      </c>
      <c r="B11" s="6" t="s">
        <v>101</v>
      </c>
      <c r="C11" s="7">
        <v>243</v>
      </c>
      <c r="D11" s="7">
        <v>226</v>
      </c>
      <c r="E11" s="35"/>
      <c r="F11" s="33">
        <f aca="true" t="shared" si="4" ref="F11">I11+L11</f>
        <v>0</v>
      </c>
      <c r="G11" s="33">
        <f aca="true" t="shared" si="5" ref="G11">J11+M11</f>
        <v>0</v>
      </c>
      <c r="H11" s="33">
        <f aca="true" t="shared" si="6" ref="H11">K11+N11</f>
        <v>0</v>
      </c>
      <c r="I11" s="36"/>
      <c r="J11" s="36"/>
      <c r="K11" s="36"/>
      <c r="L11" s="36"/>
      <c r="M11" s="36"/>
      <c r="N11" s="36"/>
    </row>
    <row r="12" spans="1:14" ht="15" hidden="1">
      <c r="A12" s="8"/>
      <c r="B12" s="6"/>
      <c r="C12" s="7"/>
      <c r="D12" s="7"/>
      <c r="E12" s="35"/>
      <c r="F12" s="33"/>
      <c r="G12" s="33"/>
      <c r="H12" s="33"/>
      <c r="I12" s="36"/>
      <c r="J12" s="36"/>
      <c r="K12" s="36"/>
      <c r="L12" s="36"/>
      <c r="M12" s="36"/>
      <c r="N12" s="36"/>
    </row>
    <row r="13" spans="1:14" ht="63.75">
      <c r="A13" s="8" t="s">
        <v>29</v>
      </c>
      <c r="B13" s="6" t="s">
        <v>35</v>
      </c>
      <c r="C13" s="7">
        <v>244</v>
      </c>
      <c r="D13" s="32" t="s">
        <v>25</v>
      </c>
      <c r="E13" s="32" t="s">
        <v>25</v>
      </c>
      <c r="F13" s="33">
        <f aca="true" t="shared" si="7" ref="F13:F18">I13+L13</f>
        <v>371403993.24</v>
      </c>
      <c r="G13" s="33">
        <f aca="true" t="shared" si="8" ref="G13:G18">J13+M13</f>
        <v>0</v>
      </c>
      <c r="H13" s="33">
        <f aca="true" t="shared" si="9" ref="H13:H18">K13+N13</f>
        <v>0</v>
      </c>
      <c r="I13" s="34">
        <f>SUM(I14:I18)+I26+SUM(I33:I34)+I35+SUM(I42:I43)+I44+SUM(I50:I51)</f>
        <v>122508130.92</v>
      </c>
      <c r="J13" s="34">
        <f>SUM(J14:J18)+J26+SUM(J33:J34)+J35+SUM(J42:J43)+J44+SUM(J50:J51)</f>
        <v>0</v>
      </c>
      <c r="K13" s="34">
        <f>SUM(K14:K18)+K26+SUM(K33:K34)+K35+SUM(K42:K43)+K44+SUM(K50:K51)</f>
        <v>0</v>
      </c>
      <c r="L13" s="34">
        <f>SUM(L14:L18)+L26+SUM(L33:L34)+L35+SUM(L42:L43)+L44+SUM(L50:L51)</f>
        <v>248895862.32</v>
      </c>
      <c r="M13" s="34">
        <f>SUM(M14:M18)+M26+SUM(M33:M34)+M35+SUM(M42:M43)+M44+SUM(M50:M51)</f>
        <v>0</v>
      </c>
      <c r="N13" s="34">
        <f>SUM(N14:N18)+N26+SUM(N33:N34)+N35+SUM(N42:N43)+N44+SUM(N50:N51)</f>
        <v>0</v>
      </c>
    </row>
    <row r="14" spans="1:14" ht="15">
      <c r="A14" s="8" t="s">
        <v>132</v>
      </c>
      <c r="B14" s="6" t="s">
        <v>99</v>
      </c>
      <c r="C14" s="7">
        <v>244</v>
      </c>
      <c r="D14" s="7">
        <v>221</v>
      </c>
      <c r="E14" s="35">
        <v>2016</v>
      </c>
      <c r="F14" s="33">
        <f aca="true" t="shared" si="10" ref="F14">I14+L14</f>
        <v>2432907.17</v>
      </c>
      <c r="G14" s="33">
        <f aca="true" t="shared" si="11" ref="G14">J14+M14</f>
        <v>0</v>
      </c>
      <c r="H14" s="33">
        <f aca="true" t="shared" si="12" ref="H14">K14+N14</f>
        <v>0</v>
      </c>
      <c r="I14" s="36">
        <v>600000</v>
      </c>
      <c r="J14" s="36"/>
      <c r="K14" s="36"/>
      <c r="L14" s="36">
        <v>1832907.17</v>
      </c>
      <c r="M14" s="36"/>
      <c r="N14" s="36"/>
    </row>
    <row r="15" spans="1:14" ht="15">
      <c r="A15" s="8" t="s">
        <v>131</v>
      </c>
      <c r="B15" s="6" t="s">
        <v>97</v>
      </c>
      <c r="C15" s="7">
        <v>244</v>
      </c>
      <c r="D15" s="7">
        <v>222</v>
      </c>
      <c r="E15" s="35">
        <v>2016</v>
      </c>
      <c r="F15" s="33">
        <f aca="true" t="shared" si="13" ref="F15">I15+L15</f>
        <v>99990</v>
      </c>
      <c r="G15" s="33">
        <f aca="true" t="shared" si="14" ref="G15">J15+M15</f>
        <v>0</v>
      </c>
      <c r="H15" s="33">
        <f aca="true" t="shared" si="15" ref="H15">K15+N15</f>
        <v>0</v>
      </c>
      <c r="I15" s="36"/>
      <c r="J15" s="36"/>
      <c r="K15" s="36"/>
      <c r="L15" s="36">
        <v>99990</v>
      </c>
      <c r="M15" s="36"/>
      <c r="N15" s="36"/>
    </row>
    <row r="16" spans="1:14" ht="15">
      <c r="A16" s="8" t="s">
        <v>130</v>
      </c>
      <c r="B16" s="6" t="s">
        <v>95</v>
      </c>
      <c r="C16" s="7">
        <v>244</v>
      </c>
      <c r="D16" s="7">
        <v>223</v>
      </c>
      <c r="E16" s="35">
        <v>2016</v>
      </c>
      <c r="F16" s="33">
        <f aca="true" t="shared" si="16" ref="F16">I16+L16</f>
        <v>134745359.66</v>
      </c>
      <c r="G16" s="33">
        <f aca="true" t="shared" si="17" ref="G16">J16+M16</f>
        <v>0</v>
      </c>
      <c r="H16" s="33">
        <f aca="true" t="shared" si="18" ref="H16">K16+N16</f>
        <v>0</v>
      </c>
      <c r="I16" s="36">
        <v>32741643.66</v>
      </c>
      <c r="J16" s="36"/>
      <c r="K16" s="36"/>
      <c r="L16" s="36">
        <v>102003716</v>
      </c>
      <c r="M16" s="36"/>
      <c r="N16" s="36"/>
    </row>
    <row r="17" spans="1:14" ht="25.5">
      <c r="A17" s="8" t="s">
        <v>129</v>
      </c>
      <c r="B17" s="6" t="s">
        <v>93</v>
      </c>
      <c r="C17" s="7">
        <v>244</v>
      </c>
      <c r="D17" s="7">
        <v>224</v>
      </c>
      <c r="E17" s="35">
        <v>2016</v>
      </c>
      <c r="F17" s="33">
        <f aca="true" t="shared" si="19" ref="F17">I17+L17</f>
        <v>60000</v>
      </c>
      <c r="G17" s="33">
        <f aca="true" t="shared" si="20" ref="G17">J17+M17</f>
        <v>0</v>
      </c>
      <c r="H17" s="33">
        <f aca="true" t="shared" si="21" ref="H17">K17+N17</f>
        <v>0</v>
      </c>
      <c r="I17" s="36"/>
      <c r="J17" s="36"/>
      <c r="K17" s="36"/>
      <c r="L17" s="36">
        <v>60000</v>
      </c>
      <c r="M17" s="36"/>
      <c r="N17" s="36"/>
    </row>
    <row r="18" spans="1:14" ht="25.5">
      <c r="A18" s="8" t="s">
        <v>36</v>
      </c>
      <c r="B18" s="6" t="s">
        <v>45</v>
      </c>
      <c r="C18" s="7">
        <v>244</v>
      </c>
      <c r="D18" s="7">
        <v>225</v>
      </c>
      <c r="E18" s="32" t="s">
        <v>37</v>
      </c>
      <c r="F18" s="33">
        <f t="shared" si="7"/>
        <v>131209807.77</v>
      </c>
      <c r="G18" s="33">
        <f t="shared" si="8"/>
        <v>0</v>
      </c>
      <c r="H18" s="33">
        <f t="shared" si="9"/>
        <v>0</v>
      </c>
      <c r="I18" s="34">
        <f>SUM(I19:I25)</f>
        <v>25544048.3</v>
      </c>
      <c r="J18" s="34">
        <f>SUM(J19:J25)</f>
        <v>0</v>
      </c>
      <c r="K18" s="34">
        <f>SUM(K19:K25)</f>
        <v>0</v>
      </c>
      <c r="L18" s="34">
        <f>SUM(L19:L25)</f>
        <v>105665759.47</v>
      </c>
      <c r="M18" s="34">
        <f>SUM(M19:M25)</f>
        <v>0</v>
      </c>
      <c r="N18" s="34">
        <f>SUM(N19:N25)</f>
        <v>0</v>
      </c>
    </row>
    <row r="19" spans="1:14" ht="38.25">
      <c r="A19" s="8" t="s">
        <v>128</v>
      </c>
      <c r="B19" s="6" t="s">
        <v>91</v>
      </c>
      <c r="C19" s="7">
        <v>244</v>
      </c>
      <c r="D19" s="7">
        <v>225</v>
      </c>
      <c r="E19" s="35">
        <v>2016</v>
      </c>
      <c r="F19" s="33">
        <f aca="true" t="shared" si="22" ref="F19">I19+L19</f>
        <v>27263045.28</v>
      </c>
      <c r="G19" s="33">
        <f aca="true" t="shared" si="23" ref="G19">J19+M19</f>
        <v>0</v>
      </c>
      <c r="H19" s="33">
        <f aca="true" t="shared" si="24" ref="H19">K19+N19</f>
        <v>0</v>
      </c>
      <c r="I19" s="36">
        <v>8723960</v>
      </c>
      <c r="J19" s="36"/>
      <c r="K19" s="36"/>
      <c r="L19" s="36">
        <v>18539085.28</v>
      </c>
      <c r="M19" s="36"/>
      <c r="N19" s="36"/>
    </row>
    <row r="20" spans="1:14" ht="38.25">
      <c r="A20" s="38" t="s">
        <v>127</v>
      </c>
      <c r="B20" s="39" t="s">
        <v>89</v>
      </c>
      <c r="C20" s="40">
        <v>244</v>
      </c>
      <c r="D20" s="40">
        <v>225</v>
      </c>
      <c r="E20" s="41">
        <v>2016</v>
      </c>
      <c r="F20" s="42">
        <f aca="true" t="shared" si="25" ref="F20">I20+L20</f>
        <v>62495443.13</v>
      </c>
      <c r="G20" s="42">
        <f aca="true" t="shared" si="26" ref="G20">J20+M20</f>
        <v>0</v>
      </c>
      <c r="H20" s="42">
        <f aca="true" t="shared" si="27" ref="H20">K20+N20</f>
        <v>0</v>
      </c>
      <c r="I20" s="43">
        <v>64936.63</v>
      </c>
      <c r="J20" s="43"/>
      <c r="K20" s="43"/>
      <c r="L20" s="43">
        <v>62430506.5</v>
      </c>
      <c r="M20" s="43"/>
      <c r="N20" s="43"/>
    </row>
    <row r="21" spans="1:256" s="49" customFormat="1" ht="15">
      <c r="A21" s="32" t="s">
        <v>126</v>
      </c>
      <c r="B21" s="37" t="s">
        <v>87</v>
      </c>
      <c r="C21" s="32">
        <v>244</v>
      </c>
      <c r="D21" s="32">
        <v>225</v>
      </c>
      <c r="E21" s="35">
        <v>2016</v>
      </c>
      <c r="F21" s="33">
        <f aca="true" t="shared" si="28" ref="F21">I21+L21</f>
        <v>34992624.13</v>
      </c>
      <c r="G21" s="33">
        <f aca="true" t="shared" si="29" ref="G21">J21+M21</f>
        <v>0</v>
      </c>
      <c r="H21" s="33">
        <f aca="true" t="shared" si="30" ref="H21">K21+N21</f>
        <v>0</v>
      </c>
      <c r="I21" s="36">
        <v>16173776.99</v>
      </c>
      <c r="J21" s="36"/>
      <c r="K21" s="36"/>
      <c r="L21" s="36">
        <v>18818847.14</v>
      </c>
      <c r="M21" s="36"/>
      <c r="N21" s="36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ht="25.5">
      <c r="A22" s="44" t="s">
        <v>125</v>
      </c>
      <c r="B22" s="45" t="s">
        <v>85</v>
      </c>
      <c r="C22" s="44">
        <v>244</v>
      </c>
      <c r="D22" s="44">
        <v>225</v>
      </c>
      <c r="E22" s="46">
        <v>2016</v>
      </c>
      <c r="F22" s="47">
        <f aca="true" t="shared" si="31" ref="F22">I22+L22</f>
        <v>4554000</v>
      </c>
      <c r="G22" s="47">
        <f aca="true" t="shared" si="32" ref="G22">J22+M22</f>
        <v>0</v>
      </c>
      <c r="H22" s="47">
        <f aca="true" t="shared" si="33" ref="H22">K22+N22</f>
        <v>0</v>
      </c>
      <c r="I22" s="48"/>
      <c r="J22" s="48"/>
      <c r="K22" s="48"/>
      <c r="L22" s="48">
        <v>4554000</v>
      </c>
      <c r="M22" s="48"/>
      <c r="N22" s="48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14" ht="15">
      <c r="A23" s="8" t="s">
        <v>124</v>
      </c>
      <c r="B23" s="6" t="s">
        <v>83</v>
      </c>
      <c r="C23" s="7">
        <v>244</v>
      </c>
      <c r="D23" s="7">
        <v>225</v>
      </c>
      <c r="E23" s="35">
        <v>2016</v>
      </c>
      <c r="F23" s="33">
        <f aca="true" t="shared" si="34" ref="F23">I23+L23</f>
        <v>1505180.6800000002</v>
      </c>
      <c r="G23" s="33">
        <f aca="true" t="shared" si="35" ref="G23">J23+M23</f>
        <v>0</v>
      </c>
      <c r="H23" s="33">
        <f aca="true" t="shared" si="36" ref="H23">K23+N23</f>
        <v>0</v>
      </c>
      <c r="I23" s="36">
        <v>581374.68</v>
      </c>
      <c r="J23" s="36"/>
      <c r="K23" s="36"/>
      <c r="L23" s="36">
        <v>923806</v>
      </c>
      <c r="M23" s="36"/>
      <c r="N23" s="36"/>
    </row>
    <row r="24" spans="1:14" ht="15">
      <c r="A24" s="8" t="s">
        <v>123</v>
      </c>
      <c r="B24" s="6" t="s">
        <v>82</v>
      </c>
      <c r="C24" s="7">
        <v>244</v>
      </c>
      <c r="D24" s="7">
        <v>225</v>
      </c>
      <c r="E24" s="35">
        <v>2016</v>
      </c>
      <c r="F24" s="33">
        <f aca="true" t="shared" si="37" ref="F24">I24+L24</f>
        <v>399514.55</v>
      </c>
      <c r="G24" s="33">
        <f aca="true" t="shared" si="38" ref="G24">J24+M24</f>
        <v>0</v>
      </c>
      <c r="H24" s="33">
        <f aca="true" t="shared" si="39" ref="H24">K24+N24</f>
        <v>0</v>
      </c>
      <c r="I24" s="36"/>
      <c r="J24" s="36"/>
      <c r="K24" s="36"/>
      <c r="L24" s="36">
        <v>399514.55</v>
      </c>
      <c r="M24" s="36"/>
      <c r="N24" s="36"/>
    </row>
    <row r="25" spans="1:14" ht="15" hidden="1">
      <c r="A25" s="8"/>
      <c r="B25" s="6"/>
      <c r="C25" s="7"/>
      <c r="D25" s="7"/>
      <c r="E25" s="35"/>
      <c r="F25" s="33"/>
      <c r="G25" s="33"/>
      <c r="H25" s="33"/>
      <c r="I25" s="36"/>
      <c r="J25" s="36"/>
      <c r="K25" s="36"/>
      <c r="L25" s="36"/>
      <c r="M25" s="36"/>
      <c r="N25" s="36"/>
    </row>
    <row r="26" spans="1:14" ht="15">
      <c r="A26" s="8" t="s">
        <v>38</v>
      </c>
      <c r="B26" s="6" t="s">
        <v>46</v>
      </c>
      <c r="C26" s="7">
        <v>244</v>
      </c>
      <c r="D26" s="7">
        <v>226</v>
      </c>
      <c r="E26" s="32" t="s">
        <v>37</v>
      </c>
      <c r="F26" s="33">
        <f aca="true" t="shared" si="40" ref="F26:H26">I26+L26</f>
        <v>102582913.64</v>
      </c>
      <c r="G26" s="33">
        <f t="shared" si="40"/>
        <v>0</v>
      </c>
      <c r="H26" s="33">
        <f t="shared" si="40"/>
        <v>0</v>
      </c>
      <c r="I26" s="34">
        <f>SUM(I27:I32)</f>
        <v>63622438.96</v>
      </c>
      <c r="J26" s="34">
        <f>SUM(J27:J32)</f>
        <v>0</v>
      </c>
      <c r="K26" s="34">
        <f>SUM(K27:K32)</f>
        <v>0</v>
      </c>
      <c r="L26" s="34">
        <f>SUM(L27:L32)</f>
        <v>38960474.68</v>
      </c>
      <c r="M26" s="34">
        <f>SUM(M27:M32)</f>
        <v>0</v>
      </c>
      <c r="N26" s="34">
        <f>SUM(N27:N32)</f>
        <v>0</v>
      </c>
    </row>
    <row r="27" spans="1:14" ht="15">
      <c r="A27" s="8" t="s">
        <v>122</v>
      </c>
      <c r="B27" s="6" t="s">
        <v>79</v>
      </c>
      <c r="C27" s="7">
        <v>244</v>
      </c>
      <c r="D27" s="7">
        <v>226</v>
      </c>
      <c r="E27" s="35">
        <v>2016</v>
      </c>
      <c r="F27" s="33">
        <f aca="true" t="shared" si="41" ref="F27">I27+L27</f>
        <v>77797614.96000001</v>
      </c>
      <c r="G27" s="33">
        <f aca="true" t="shared" si="42" ref="G27">J27+M27</f>
        <v>0</v>
      </c>
      <c r="H27" s="33">
        <f aca="true" t="shared" si="43" ref="H27">K27+N27</f>
        <v>0</v>
      </c>
      <c r="I27" s="36">
        <v>40289994.96</v>
      </c>
      <c r="J27" s="36"/>
      <c r="K27" s="36"/>
      <c r="L27" s="36">
        <v>37507620</v>
      </c>
      <c r="M27" s="36"/>
      <c r="N27" s="36"/>
    </row>
    <row r="28" spans="1:14" ht="15">
      <c r="A28" s="8" t="s">
        <v>121</v>
      </c>
      <c r="B28" s="6" t="s">
        <v>58</v>
      </c>
      <c r="C28" s="7">
        <v>244</v>
      </c>
      <c r="D28" s="7">
        <v>226</v>
      </c>
      <c r="E28" s="35"/>
      <c r="F28" s="33">
        <f aca="true" t="shared" si="44" ref="F28">I28+L28</f>
        <v>0</v>
      </c>
      <c r="G28" s="33">
        <f aca="true" t="shared" si="45" ref="G28">J28+M28</f>
        <v>0</v>
      </c>
      <c r="H28" s="33">
        <f aca="true" t="shared" si="46" ref="H28">K28+N28</f>
        <v>0</v>
      </c>
      <c r="I28" s="36"/>
      <c r="J28" s="36"/>
      <c r="K28" s="36"/>
      <c r="L28" s="36"/>
      <c r="M28" s="36"/>
      <c r="N28" s="36"/>
    </row>
    <row r="29" spans="1:14" ht="15">
      <c r="A29" s="8" t="s">
        <v>120</v>
      </c>
      <c r="B29" s="6" t="s">
        <v>76</v>
      </c>
      <c r="C29" s="7">
        <v>244</v>
      </c>
      <c r="D29" s="7">
        <v>226</v>
      </c>
      <c r="E29" s="35">
        <v>2016</v>
      </c>
      <c r="F29" s="33">
        <f aca="true" t="shared" si="47" ref="F29">I29+L29</f>
        <v>5990141</v>
      </c>
      <c r="G29" s="33">
        <f aca="true" t="shared" si="48" ref="G29">J29+M29</f>
        <v>0</v>
      </c>
      <c r="H29" s="33">
        <f aca="true" t="shared" si="49" ref="H29">K29+N29</f>
        <v>0</v>
      </c>
      <c r="I29" s="36">
        <v>5935990</v>
      </c>
      <c r="J29" s="36"/>
      <c r="K29" s="36"/>
      <c r="L29" s="36">
        <v>54151</v>
      </c>
      <c r="M29" s="36"/>
      <c r="N29" s="36"/>
    </row>
    <row r="30" spans="1:14" ht="15">
      <c r="A30" s="8" t="s">
        <v>119</v>
      </c>
      <c r="B30" s="6" t="s">
        <v>74</v>
      </c>
      <c r="C30" s="7">
        <v>244</v>
      </c>
      <c r="D30" s="7">
        <v>226</v>
      </c>
      <c r="E30" s="35"/>
      <c r="F30" s="33">
        <f aca="true" t="shared" si="50" ref="F30">I30+L30</f>
        <v>0</v>
      </c>
      <c r="G30" s="33">
        <f aca="true" t="shared" si="51" ref="G30">J30+M30</f>
        <v>0</v>
      </c>
      <c r="H30" s="33">
        <f aca="true" t="shared" si="52" ref="H30">K30+N30</f>
        <v>0</v>
      </c>
      <c r="I30" s="36"/>
      <c r="J30" s="36"/>
      <c r="K30" s="36"/>
      <c r="L30" s="36"/>
      <c r="M30" s="36"/>
      <c r="N30" s="36"/>
    </row>
    <row r="31" spans="1:14" ht="15">
      <c r="A31" s="8" t="s">
        <v>118</v>
      </c>
      <c r="B31" s="6" t="s">
        <v>72</v>
      </c>
      <c r="C31" s="7">
        <v>244</v>
      </c>
      <c r="D31" s="7">
        <v>226</v>
      </c>
      <c r="E31" s="35">
        <v>2016</v>
      </c>
      <c r="F31" s="33">
        <f aca="true" t="shared" si="53" ref="F31">I31+L31</f>
        <v>18795157.68</v>
      </c>
      <c r="G31" s="33">
        <f aca="true" t="shared" si="54" ref="G31">J31+M31</f>
        <v>0</v>
      </c>
      <c r="H31" s="33">
        <f aca="true" t="shared" si="55" ref="H31">K31+N31</f>
        <v>0</v>
      </c>
      <c r="I31" s="36">
        <v>17396454</v>
      </c>
      <c r="J31" s="36"/>
      <c r="K31" s="36"/>
      <c r="L31" s="36">
        <v>1398703.68</v>
      </c>
      <c r="M31" s="36"/>
      <c r="N31" s="36"/>
    </row>
    <row r="32" spans="1:14" ht="15" hidden="1">
      <c r="A32" s="8"/>
      <c r="B32" s="6"/>
      <c r="C32" s="7"/>
      <c r="D32" s="7"/>
      <c r="E32" s="35"/>
      <c r="F32" s="33"/>
      <c r="G32" s="33"/>
      <c r="H32" s="33"/>
      <c r="I32" s="36"/>
      <c r="J32" s="36"/>
      <c r="K32" s="36"/>
      <c r="L32" s="36"/>
      <c r="M32" s="36"/>
      <c r="N32" s="36"/>
    </row>
    <row r="33" spans="1:14" ht="15">
      <c r="A33" s="8" t="s">
        <v>117</v>
      </c>
      <c r="B33" s="6" t="s">
        <v>70</v>
      </c>
      <c r="C33" s="7">
        <v>244</v>
      </c>
      <c r="D33" s="7">
        <v>290</v>
      </c>
      <c r="E33" s="35"/>
      <c r="F33" s="33">
        <f>I33+L33</f>
        <v>0</v>
      </c>
      <c r="G33" s="33">
        <f>J33+M33</f>
        <v>0</v>
      </c>
      <c r="H33" s="33">
        <f>K33+N33</f>
        <v>0</v>
      </c>
      <c r="I33" s="36"/>
      <c r="J33" s="36"/>
      <c r="K33" s="36"/>
      <c r="L33" s="36"/>
      <c r="M33" s="36"/>
      <c r="N33" s="36"/>
    </row>
    <row r="34" spans="1:14" ht="15" hidden="1">
      <c r="A34" s="8"/>
      <c r="B34" s="6"/>
      <c r="C34" s="7"/>
      <c r="D34" s="7"/>
      <c r="E34" s="35"/>
      <c r="F34" s="33"/>
      <c r="G34" s="33"/>
      <c r="H34" s="33"/>
      <c r="I34" s="36"/>
      <c r="J34" s="36"/>
      <c r="K34" s="36"/>
      <c r="L34" s="36"/>
      <c r="M34" s="36"/>
      <c r="N34" s="36"/>
    </row>
    <row r="35" spans="1:14" ht="25.5">
      <c r="A35" s="8" t="s">
        <v>39</v>
      </c>
      <c r="B35" s="6" t="s">
        <v>47</v>
      </c>
      <c r="C35" s="7">
        <v>244</v>
      </c>
      <c r="D35" s="7">
        <v>310</v>
      </c>
      <c r="E35" s="32" t="s">
        <v>37</v>
      </c>
      <c r="F35" s="33">
        <f aca="true" t="shared" si="56" ref="F35:H35">I35+L35</f>
        <v>0</v>
      </c>
      <c r="G35" s="33">
        <f t="shared" si="56"/>
        <v>0</v>
      </c>
      <c r="H35" s="33">
        <f t="shared" si="56"/>
        <v>0</v>
      </c>
      <c r="I35" s="34">
        <f>SUM(I36:I41)</f>
        <v>0</v>
      </c>
      <c r="J35" s="34">
        <f>SUM(J36:J41)</f>
        <v>0</v>
      </c>
      <c r="K35" s="34">
        <f>SUM(K36:K41)</f>
        <v>0</v>
      </c>
      <c r="L35" s="34">
        <f>SUM(L36:L41)</f>
        <v>0</v>
      </c>
      <c r="M35" s="34">
        <f>SUM(M36:M41)</f>
        <v>0</v>
      </c>
      <c r="N35" s="34">
        <f>SUM(N36:N41)</f>
        <v>0</v>
      </c>
    </row>
    <row r="36" spans="1:14" ht="15">
      <c r="A36" s="8" t="s">
        <v>116</v>
      </c>
      <c r="B36" s="6" t="s">
        <v>68</v>
      </c>
      <c r="C36" s="7">
        <v>244</v>
      </c>
      <c r="D36" s="7">
        <v>310</v>
      </c>
      <c r="E36" s="35"/>
      <c r="F36" s="33">
        <f aca="true" t="shared" si="57" ref="F36">I36+L36</f>
        <v>0</v>
      </c>
      <c r="G36" s="33">
        <f aca="true" t="shared" si="58" ref="G36">J36+M36</f>
        <v>0</v>
      </c>
      <c r="H36" s="33">
        <f aca="true" t="shared" si="59" ref="H36">K36+N36</f>
        <v>0</v>
      </c>
      <c r="I36" s="36"/>
      <c r="J36" s="36"/>
      <c r="K36" s="36"/>
      <c r="L36" s="36"/>
      <c r="M36" s="36"/>
      <c r="N36" s="36"/>
    </row>
    <row r="37" spans="1:14" ht="15">
      <c r="A37" s="8" t="s">
        <v>115</v>
      </c>
      <c r="B37" s="6" t="s">
        <v>66</v>
      </c>
      <c r="C37" s="7">
        <v>244</v>
      </c>
      <c r="D37" s="7">
        <v>310</v>
      </c>
      <c r="E37" s="35"/>
      <c r="F37" s="33">
        <f aca="true" t="shared" si="60" ref="F37">I37+L37</f>
        <v>0</v>
      </c>
      <c r="G37" s="33">
        <f aca="true" t="shared" si="61" ref="G37">J37+M37</f>
        <v>0</v>
      </c>
      <c r="H37" s="33">
        <f aca="true" t="shared" si="62" ref="H37">K37+N37</f>
        <v>0</v>
      </c>
      <c r="I37" s="36"/>
      <c r="J37" s="36"/>
      <c r="K37" s="36"/>
      <c r="L37" s="36"/>
      <c r="M37" s="36"/>
      <c r="N37" s="36"/>
    </row>
    <row r="38" spans="1:14" ht="15">
      <c r="A38" s="8" t="s">
        <v>114</v>
      </c>
      <c r="B38" s="6" t="s">
        <v>113</v>
      </c>
      <c r="C38" s="7">
        <v>244</v>
      </c>
      <c r="D38" s="7">
        <v>310</v>
      </c>
      <c r="E38" s="35"/>
      <c r="F38" s="33">
        <f aca="true" t="shared" si="63" ref="F38">I38+L38</f>
        <v>0</v>
      </c>
      <c r="G38" s="33">
        <f aca="true" t="shared" si="64" ref="G38">J38+M38</f>
        <v>0</v>
      </c>
      <c r="H38" s="33">
        <f aca="true" t="shared" si="65" ref="H38">K38+N38</f>
        <v>0</v>
      </c>
      <c r="I38" s="36"/>
      <c r="J38" s="36"/>
      <c r="K38" s="36"/>
      <c r="L38" s="36"/>
      <c r="M38" s="36"/>
      <c r="N38" s="36"/>
    </row>
    <row r="39" spans="1:14" ht="25.5">
      <c r="A39" s="8" t="s">
        <v>112</v>
      </c>
      <c r="B39" s="6" t="s">
        <v>63</v>
      </c>
      <c r="C39" s="7">
        <v>244</v>
      </c>
      <c r="D39" s="7">
        <v>310</v>
      </c>
      <c r="E39" s="35"/>
      <c r="F39" s="33">
        <f aca="true" t="shared" si="66" ref="F39">I39+L39</f>
        <v>0</v>
      </c>
      <c r="G39" s="33">
        <f aca="true" t="shared" si="67" ref="G39">J39+M39</f>
        <v>0</v>
      </c>
      <c r="H39" s="33">
        <f aca="true" t="shared" si="68" ref="H39">K39+N39</f>
        <v>0</v>
      </c>
      <c r="I39" s="36"/>
      <c r="J39" s="36"/>
      <c r="K39" s="36"/>
      <c r="L39" s="36"/>
      <c r="M39" s="36"/>
      <c r="N39" s="36"/>
    </row>
    <row r="40" spans="1:14" ht="15">
      <c r="A40" s="8" t="s">
        <v>111</v>
      </c>
      <c r="B40" s="6" t="s">
        <v>52</v>
      </c>
      <c r="C40" s="7">
        <v>244</v>
      </c>
      <c r="D40" s="7">
        <v>310</v>
      </c>
      <c r="E40" s="35"/>
      <c r="F40" s="33">
        <f aca="true" t="shared" si="69" ref="F40">I40+L40</f>
        <v>0</v>
      </c>
      <c r="G40" s="33">
        <f aca="true" t="shared" si="70" ref="G40">J40+M40</f>
        <v>0</v>
      </c>
      <c r="H40" s="33">
        <f aca="true" t="shared" si="71" ref="H40">K40+N40</f>
        <v>0</v>
      </c>
      <c r="I40" s="36"/>
      <c r="J40" s="36"/>
      <c r="K40" s="36"/>
      <c r="L40" s="36"/>
      <c r="M40" s="36"/>
      <c r="N40" s="36"/>
    </row>
    <row r="41" spans="1:14" ht="15" hidden="1">
      <c r="A41" s="8"/>
      <c r="B41" s="6"/>
      <c r="C41" s="7"/>
      <c r="D41" s="7"/>
      <c r="E41" s="35"/>
      <c r="F41" s="33"/>
      <c r="G41" s="33"/>
      <c r="H41" s="33"/>
      <c r="I41" s="36"/>
      <c r="J41" s="36"/>
      <c r="K41" s="36"/>
      <c r="L41" s="36"/>
      <c r="M41" s="36"/>
      <c r="N41" s="36"/>
    </row>
    <row r="42" spans="1:14" ht="25.5">
      <c r="A42" s="8" t="s">
        <v>110</v>
      </c>
      <c r="B42" s="6" t="s">
        <v>60</v>
      </c>
      <c r="C42" s="7">
        <v>244</v>
      </c>
      <c r="D42" s="7">
        <v>320</v>
      </c>
      <c r="E42" s="35"/>
      <c r="F42" s="33">
        <f>I42+L42</f>
        <v>0</v>
      </c>
      <c r="G42" s="33">
        <f>J42+M42</f>
        <v>0</v>
      </c>
      <c r="H42" s="33">
        <f>K42+N42</f>
        <v>0</v>
      </c>
      <c r="I42" s="36"/>
      <c r="J42" s="36"/>
      <c r="K42" s="36"/>
      <c r="L42" s="36"/>
      <c r="M42" s="36"/>
      <c r="N42" s="36"/>
    </row>
    <row r="43" spans="1:14" ht="15" hidden="1">
      <c r="A43" s="8"/>
      <c r="B43" s="6"/>
      <c r="C43" s="7"/>
      <c r="D43" s="7"/>
      <c r="E43" s="35"/>
      <c r="F43" s="33"/>
      <c r="G43" s="33"/>
      <c r="H43" s="33"/>
      <c r="I43" s="36"/>
      <c r="J43" s="36"/>
      <c r="K43" s="36"/>
      <c r="L43" s="36"/>
      <c r="M43" s="36"/>
      <c r="N43" s="36"/>
    </row>
    <row r="44" spans="1:14" ht="25.5">
      <c r="A44" s="8" t="s">
        <v>40</v>
      </c>
      <c r="B44" s="6" t="s">
        <v>48</v>
      </c>
      <c r="C44" s="7">
        <v>244</v>
      </c>
      <c r="D44" s="7">
        <v>340</v>
      </c>
      <c r="E44" s="32" t="s">
        <v>37</v>
      </c>
      <c r="F44" s="33">
        <f aca="true" t="shared" si="72" ref="F44:H44">I44+L44</f>
        <v>273015</v>
      </c>
      <c r="G44" s="33">
        <f t="shared" si="72"/>
        <v>0</v>
      </c>
      <c r="H44" s="33">
        <f t="shared" si="72"/>
        <v>0</v>
      </c>
      <c r="I44" s="34">
        <f>SUM(I45:I49)</f>
        <v>0</v>
      </c>
      <c r="J44" s="34">
        <f>SUM(J45:J49)</f>
        <v>0</v>
      </c>
      <c r="K44" s="34">
        <f>SUM(K45:K49)</f>
        <v>0</v>
      </c>
      <c r="L44" s="34">
        <f>SUM(L45:L49)</f>
        <v>273015</v>
      </c>
      <c r="M44" s="34">
        <f>SUM(M45:M49)</f>
        <v>0</v>
      </c>
      <c r="N44" s="34">
        <f>SUM(N45:N49)</f>
        <v>0</v>
      </c>
    </row>
    <row r="45" spans="1:14" ht="15">
      <c r="A45" s="8" t="s">
        <v>109</v>
      </c>
      <c r="B45" s="6" t="s">
        <v>58</v>
      </c>
      <c r="C45" s="7">
        <v>244</v>
      </c>
      <c r="D45" s="7">
        <v>340</v>
      </c>
      <c r="E45" s="35"/>
      <c r="F45" s="33">
        <f aca="true" t="shared" si="73" ref="F45">I45+L45</f>
        <v>0</v>
      </c>
      <c r="G45" s="33">
        <f aca="true" t="shared" si="74" ref="G45">J45+M45</f>
        <v>0</v>
      </c>
      <c r="H45" s="33">
        <f aca="true" t="shared" si="75" ref="H45">K45+N45</f>
        <v>0</v>
      </c>
      <c r="I45" s="36"/>
      <c r="J45" s="36"/>
      <c r="K45" s="36"/>
      <c r="L45" s="36"/>
      <c r="M45" s="36"/>
      <c r="N45" s="36"/>
    </row>
    <row r="46" spans="1:14" ht="15">
      <c r="A46" s="8" t="s">
        <v>108</v>
      </c>
      <c r="B46" s="6" t="s">
        <v>56</v>
      </c>
      <c r="C46" s="7">
        <v>244</v>
      </c>
      <c r="D46" s="7">
        <v>340</v>
      </c>
      <c r="E46" s="35"/>
      <c r="F46" s="33">
        <f aca="true" t="shared" si="76" ref="F46">I46+L46</f>
        <v>0</v>
      </c>
      <c r="G46" s="33">
        <f aca="true" t="shared" si="77" ref="G46">J46+M46</f>
        <v>0</v>
      </c>
      <c r="H46" s="33">
        <f aca="true" t="shared" si="78" ref="H46">K46+N46</f>
        <v>0</v>
      </c>
      <c r="I46" s="36"/>
      <c r="J46" s="36"/>
      <c r="K46" s="36"/>
      <c r="L46" s="36"/>
      <c r="M46" s="36"/>
      <c r="N46" s="36"/>
    </row>
    <row r="47" spans="1:14" ht="15">
      <c r="A47" s="8" t="s">
        <v>107</v>
      </c>
      <c r="B47" s="6" t="s">
        <v>54</v>
      </c>
      <c r="C47" s="7">
        <v>244</v>
      </c>
      <c r="D47" s="7">
        <v>340</v>
      </c>
      <c r="E47" s="35"/>
      <c r="F47" s="33">
        <f aca="true" t="shared" si="79" ref="F47">I47+L47</f>
        <v>0</v>
      </c>
      <c r="G47" s="33">
        <f aca="true" t="shared" si="80" ref="G47">J47+M47</f>
        <v>0</v>
      </c>
      <c r="H47" s="33">
        <f aca="true" t="shared" si="81" ref="H47">K47+N47</f>
        <v>0</v>
      </c>
      <c r="I47" s="36"/>
      <c r="J47" s="36"/>
      <c r="K47" s="36"/>
      <c r="L47" s="36"/>
      <c r="M47" s="36"/>
      <c r="N47" s="36"/>
    </row>
    <row r="48" spans="1:14" ht="15">
      <c r="A48" s="8" t="s">
        <v>106</v>
      </c>
      <c r="B48" s="6" t="s">
        <v>52</v>
      </c>
      <c r="C48" s="7">
        <v>244</v>
      </c>
      <c r="D48" s="7">
        <v>340</v>
      </c>
      <c r="E48" s="35">
        <v>2016</v>
      </c>
      <c r="F48" s="33">
        <f aca="true" t="shared" si="82" ref="F48">I48+L48</f>
        <v>273015</v>
      </c>
      <c r="G48" s="33">
        <f aca="true" t="shared" si="83" ref="G48">J48+M48</f>
        <v>0</v>
      </c>
      <c r="H48" s="33">
        <f aca="true" t="shared" si="84" ref="H48">K48+N48</f>
        <v>0</v>
      </c>
      <c r="I48" s="36"/>
      <c r="J48" s="36"/>
      <c r="K48" s="36"/>
      <c r="L48" s="36">
        <v>273015</v>
      </c>
      <c r="M48" s="36"/>
      <c r="N48" s="36"/>
    </row>
    <row r="49" spans="1:14" ht="15" hidden="1">
      <c r="A49" s="8"/>
      <c r="B49" s="6"/>
      <c r="C49" s="7"/>
      <c r="D49" s="7"/>
      <c r="E49" s="35"/>
      <c r="F49" s="33"/>
      <c r="G49" s="33"/>
      <c r="H49" s="33"/>
      <c r="I49" s="36"/>
      <c r="J49" s="36"/>
      <c r="K49" s="36"/>
      <c r="L49" s="36"/>
      <c r="M49" s="36"/>
      <c r="N49" s="36"/>
    </row>
    <row r="50" spans="1:14" ht="25.5">
      <c r="A50" s="8" t="s">
        <v>105</v>
      </c>
      <c r="B50" s="6" t="s">
        <v>50</v>
      </c>
      <c r="C50" s="7">
        <v>244</v>
      </c>
      <c r="D50" s="7">
        <v>530</v>
      </c>
      <c r="E50" s="35"/>
      <c r="F50" s="33">
        <f>I50+L50</f>
        <v>0</v>
      </c>
      <c r="G50" s="33">
        <f>J50+M50</f>
        <v>0</v>
      </c>
      <c r="H50" s="33">
        <f>K50+N50</f>
        <v>0</v>
      </c>
      <c r="I50" s="36"/>
      <c r="J50" s="36"/>
      <c r="K50" s="36"/>
      <c r="L50" s="36"/>
      <c r="M50" s="36"/>
      <c r="N50" s="36"/>
    </row>
    <row r="51" spans="1:14" ht="15" hidden="1">
      <c r="A51" s="8"/>
      <c r="B51" s="6"/>
      <c r="C51" s="7"/>
      <c r="D51" s="7"/>
      <c r="E51" s="35"/>
      <c r="F51" s="33"/>
      <c r="G51" s="33"/>
      <c r="H51" s="33"/>
      <c r="I51" s="36"/>
      <c r="J51" s="36"/>
      <c r="K51" s="36"/>
      <c r="L51" s="36"/>
      <c r="M51" s="36"/>
      <c r="N51" s="36"/>
    </row>
    <row r="52" spans="1:14" ht="25.5">
      <c r="A52" s="8" t="s">
        <v>30</v>
      </c>
      <c r="B52" s="31" t="s">
        <v>31</v>
      </c>
      <c r="C52" s="32" t="s">
        <v>25</v>
      </c>
      <c r="D52" s="32" t="s">
        <v>25</v>
      </c>
      <c r="E52" s="32" t="s">
        <v>25</v>
      </c>
      <c r="F52" s="33">
        <f aca="true" t="shared" si="85" ref="F52:H53">I52+L52</f>
        <v>153795686.26</v>
      </c>
      <c r="G52" s="33">
        <f t="shared" si="85"/>
        <v>445976988.55999994</v>
      </c>
      <c r="H52" s="33">
        <f t="shared" si="85"/>
        <v>445976988.55999994</v>
      </c>
      <c r="I52" s="34">
        <f>I53+I57</f>
        <v>74533241.73</v>
      </c>
      <c r="J52" s="34">
        <f>J53+J57</f>
        <v>162827727.15</v>
      </c>
      <c r="K52" s="34">
        <f>K53+K57</f>
        <v>162827727.15</v>
      </c>
      <c r="L52" s="34">
        <f>L53+L57</f>
        <v>79262444.53</v>
      </c>
      <c r="M52" s="34">
        <f>M53+M57</f>
        <v>283149261.40999997</v>
      </c>
      <c r="N52" s="34">
        <f>N53+N57</f>
        <v>283149261.40999997</v>
      </c>
    </row>
    <row r="53" spans="1:14" ht="63.75">
      <c r="A53" s="8" t="s">
        <v>32</v>
      </c>
      <c r="B53" s="6" t="s">
        <v>34</v>
      </c>
      <c r="C53" s="7">
        <v>243</v>
      </c>
      <c r="D53" s="32" t="s">
        <v>25</v>
      </c>
      <c r="E53" s="32" t="s">
        <v>25</v>
      </c>
      <c r="F53" s="33">
        <f t="shared" si="85"/>
        <v>800000</v>
      </c>
      <c r="G53" s="33">
        <f t="shared" si="85"/>
        <v>0</v>
      </c>
      <c r="H53" s="33">
        <f t="shared" si="85"/>
        <v>0</v>
      </c>
      <c r="I53" s="34">
        <f>SUM(I54:I56)</f>
        <v>0</v>
      </c>
      <c r="J53" s="34">
        <f>SUM(J54:J56)</f>
        <v>0</v>
      </c>
      <c r="K53" s="34">
        <f>SUM(K54:K56)</f>
        <v>0</v>
      </c>
      <c r="L53" s="34">
        <f>SUM(L54:L56)</f>
        <v>800000</v>
      </c>
      <c r="M53" s="34">
        <f>SUM(M54:M56)</f>
        <v>0</v>
      </c>
      <c r="N53" s="34">
        <f>SUM(N54:N56)</f>
        <v>0</v>
      </c>
    </row>
    <row r="54" spans="1:14" ht="15">
      <c r="A54" s="8" t="s">
        <v>104</v>
      </c>
      <c r="B54" s="6" t="s">
        <v>103</v>
      </c>
      <c r="C54" s="7">
        <v>243</v>
      </c>
      <c r="D54" s="7">
        <v>225</v>
      </c>
      <c r="E54" s="35">
        <v>2017</v>
      </c>
      <c r="F54" s="33">
        <f aca="true" t="shared" si="86" ref="F54">I54+L54</f>
        <v>800000</v>
      </c>
      <c r="G54" s="33">
        <f aca="true" t="shared" si="87" ref="G54">J54+M54</f>
        <v>0</v>
      </c>
      <c r="H54" s="33">
        <f aca="true" t="shared" si="88" ref="H54">K54+N54</f>
        <v>0</v>
      </c>
      <c r="I54" s="36"/>
      <c r="J54" s="36"/>
      <c r="K54" s="36"/>
      <c r="L54" s="36">
        <v>800000</v>
      </c>
      <c r="M54" s="36"/>
      <c r="N54" s="36"/>
    </row>
    <row r="55" spans="1:14" ht="25.5">
      <c r="A55" s="8" t="s">
        <v>102</v>
      </c>
      <c r="B55" s="6" t="s">
        <v>101</v>
      </c>
      <c r="C55" s="7">
        <v>243</v>
      </c>
      <c r="D55" s="7">
        <v>226</v>
      </c>
      <c r="E55" s="35"/>
      <c r="F55" s="33">
        <f aca="true" t="shared" si="89" ref="F55">I55+L55</f>
        <v>0</v>
      </c>
      <c r="G55" s="33">
        <f aca="true" t="shared" si="90" ref="G55">J55+M55</f>
        <v>0</v>
      </c>
      <c r="H55" s="33">
        <f aca="true" t="shared" si="91" ref="H55">K55+N55</f>
        <v>0</v>
      </c>
      <c r="I55" s="36"/>
      <c r="J55" s="36"/>
      <c r="K55" s="36"/>
      <c r="L55" s="36"/>
      <c r="M55" s="36"/>
      <c r="N55" s="36"/>
    </row>
    <row r="56" spans="1:14" ht="15" hidden="1">
      <c r="A56" s="8"/>
      <c r="B56" s="6"/>
      <c r="C56" s="7"/>
      <c r="D56" s="7"/>
      <c r="E56" s="35"/>
      <c r="F56" s="33"/>
      <c r="G56" s="33"/>
      <c r="H56" s="33"/>
      <c r="I56" s="36"/>
      <c r="J56" s="36"/>
      <c r="K56" s="36"/>
      <c r="L56" s="36"/>
      <c r="M56" s="36"/>
      <c r="N56" s="36"/>
    </row>
    <row r="57" spans="1:14" ht="63.75">
      <c r="A57" s="8" t="s">
        <v>33</v>
      </c>
      <c r="B57" s="6" t="s">
        <v>35</v>
      </c>
      <c r="C57" s="7">
        <v>244</v>
      </c>
      <c r="D57" s="32" t="s">
        <v>25</v>
      </c>
      <c r="E57" s="32" t="s">
        <v>25</v>
      </c>
      <c r="F57" s="33">
        <f aca="true" t="shared" si="92" ref="F57:F62">I57+L57</f>
        <v>152995686.26</v>
      </c>
      <c r="G57" s="33">
        <f aca="true" t="shared" si="93" ref="G57:G62">J57+M57</f>
        <v>445976988.55999994</v>
      </c>
      <c r="H57" s="33">
        <f aca="true" t="shared" si="94" ref="H57:H62">K57+N57</f>
        <v>445976988.55999994</v>
      </c>
      <c r="I57" s="34">
        <f>SUM(I58:I62)+I70+SUM(I77:I79)+I80+SUM(I87:I88)+I89+SUM(I95:I96)</f>
        <v>74533241.73</v>
      </c>
      <c r="J57" s="34">
        <f>SUM(J58:J62)+J70+SUM(J77:J79)+J80+SUM(J87:J88)+J89+SUM(J95:J96)</f>
        <v>162827727.15</v>
      </c>
      <c r="K57" s="34">
        <f>SUM(K58:K62)+K70+SUM(K77:K79)+K80+SUM(K87:K88)+K89+SUM(K95:K96)</f>
        <v>162827727.15</v>
      </c>
      <c r="L57" s="34">
        <f>SUM(L58:L62)+L70+SUM(L77:L79)+L80+SUM(L87:L88)+L89+SUM(L95:L96)</f>
        <v>78462444.53</v>
      </c>
      <c r="M57" s="34">
        <f>SUM(M58:M62)+M70+SUM(M77:M79)+M80+SUM(M87:M88)+M89+SUM(M95:M96)</f>
        <v>283149261.40999997</v>
      </c>
      <c r="N57" s="34">
        <f>SUM(N58:N62)+N70+SUM(N77:N79)+N80+SUM(N87:N88)+N89+SUM(N95:N96)</f>
        <v>283149261.40999997</v>
      </c>
    </row>
    <row r="58" spans="1:14" ht="15">
      <c r="A58" s="8" t="s">
        <v>100</v>
      </c>
      <c r="B58" s="6" t="s">
        <v>99</v>
      </c>
      <c r="C58" s="7">
        <v>244</v>
      </c>
      <c r="D58" s="7">
        <v>221</v>
      </c>
      <c r="E58" s="35">
        <v>2017</v>
      </c>
      <c r="F58" s="33">
        <f aca="true" t="shared" si="95" ref="F58">I58+L58</f>
        <v>956092.83</v>
      </c>
      <c r="G58" s="33">
        <f aca="true" t="shared" si="96" ref="G58">J58+M58</f>
        <v>3330000</v>
      </c>
      <c r="H58" s="33">
        <f aca="true" t="shared" si="97" ref="H58">K58+N58</f>
        <v>3330000</v>
      </c>
      <c r="I58" s="36"/>
      <c r="J58" s="36">
        <v>670000</v>
      </c>
      <c r="K58" s="36">
        <v>670000</v>
      </c>
      <c r="L58" s="36">
        <v>956092.83</v>
      </c>
      <c r="M58" s="36">
        <v>2660000</v>
      </c>
      <c r="N58" s="36">
        <v>2660000</v>
      </c>
    </row>
    <row r="59" spans="1:14" ht="15">
      <c r="A59" s="8" t="s">
        <v>98</v>
      </c>
      <c r="B59" s="6" t="s">
        <v>97</v>
      </c>
      <c r="C59" s="7">
        <v>244</v>
      </c>
      <c r="D59" s="7">
        <v>222</v>
      </c>
      <c r="E59" s="11">
        <v>2017</v>
      </c>
      <c r="F59" s="33">
        <f aca="true" t="shared" si="98" ref="F59">I59+L59</f>
        <v>1500010</v>
      </c>
      <c r="G59" s="33">
        <f aca="true" t="shared" si="99" ref="G59">J59+M59</f>
        <v>1100000</v>
      </c>
      <c r="H59" s="33">
        <f aca="true" t="shared" si="100" ref="H59">K59+N59</f>
        <v>1100000</v>
      </c>
      <c r="I59" s="10">
        <v>600000</v>
      </c>
      <c r="J59" s="10">
        <v>500000</v>
      </c>
      <c r="K59" s="10">
        <v>500000</v>
      </c>
      <c r="L59" s="10">
        <v>900010</v>
      </c>
      <c r="M59" s="10">
        <v>600000</v>
      </c>
      <c r="N59" s="10">
        <v>600000</v>
      </c>
    </row>
    <row r="60" spans="1:14" ht="15">
      <c r="A60" s="8" t="s">
        <v>96</v>
      </c>
      <c r="B60" s="6" t="s">
        <v>95</v>
      </c>
      <c r="C60" s="7">
        <v>244</v>
      </c>
      <c r="D60" s="7">
        <v>223</v>
      </c>
      <c r="E60" s="11">
        <v>2017</v>
      </c>
      <c r="F60" s="33">
        <f aca="true" t="shared" si="101" ref="F60">I60+L60</f>
        <v>1254640.34</v>
      </c>
      <c r="G60" s="33">
        <f aca="true" t="shared" si="102" ref="G60">J60+M60</f>
        <v>138000000</v>
      </c>
      <c r="H60" s="33">
        <f aca="true" t="shared" si="103" ref="H60">K60+N60</f>
        <v>138000000</v>
      </c>
      <c r="I60" s="10">
        <v>1254640.34</v>
      </c>
      <c r="J60" s="10">
        <v>34000000</v>
      </c>
      <c r="K60" s="10">
        <v>34000000</v>
      </c>
      <c r="L60" s="10"/>
      <c r="M60" s="10">
        <v>104000000</v>
      </c>
      <c r="N60" s="10">
        <v>104000000</v>
      </c>
    </row>
    <row r="61" spans="1:14" ht="25.5">
      <c r="A61" s="8" t="s">
        <v>94</v>
      </c>
      <c r="B61" s="6" t="s">
        <v>93</v>
      </c>
      <c r="C61" s="7">
        <v>244</v>
      </c>
      <c r="D61" s="7">
        <v>224</v>
      </c>
      <c r="E61" s="11">
        <v>2017</v>
      </c>
      <c r="F61" s="33">
        <f aca="true" t="shared" si="104" ref="F61">I61+L61</f>
        <v>1600000</v>
      </c>
      <c r="G61" s="33">
        <f aca="true" t="shared" si="105" ref="G61">J61+M61</f>
        <v>1100000</v>
      </c>
      <c r="H61" s="33">
        <f aca="true" t="shared" si="106" ref="H61">K61+N61</f>
        <v>1100000</v>
      </c>
      <c r="I61" s="10">
        <v>1000000</v>
      </c>
      <c r="J61" s="10">
        <v>500000</v>
      </c>
      <c r="K61" s="10">
        <v>500000</v>
      </c>
      <c r="L61" s="10">
        <v>600000</v>
      </c>
      <c r="M61" s="10">
        <v>600000</v>
      </c>
      <c r="N61" s="10">
        <v>600000</v>
      </c>
    </row>
    <row r="62" spans="1:14" ht="25.5">
      <c r="A62" s="8" t="s">
        <v>41</v>
      </c>
      <c r="B62" s="6" t="s">
        <v>49</v>
      </c>
      <c r="C62" s="7">
        <v>244</v>
      </c>
      <c r="D62" s="7">
        <v>225</v>
      </c>
      <c r="E62" s="32" t="s">
        <v>25</v>
      </c>
      <c r="F62" s="33">
        <f t="shared" si="92"/>
        <v>74226686.91</v>
      </c>
      <c r="G62" s="33">
        <f t="shared" si="93"/>
        <v>188500000</v>
      </c>
      <c r="H62" s="33">
        <f t="shared" si="94"/>
        <v>188500000</v>
      </c>
      <c r="I62" s="15">
        <f>SUM(I63:I69)</f>
        <v>53296631.59</v>
      </c>
      <c r="J62" s="15">
        <f>SUM(J63:J69)</f>
        <v>67694700</v>
      </c>
      <c r="K62" s="15">
        <f>SUM(K63:K69)</f>
        <v>67694700</v>
      </c>
      <c r="L62" s="15">
        <f>SUM(L63:L69)</f>
        <v>20930055.32</v>
      </c>
      <c r="M62" s="15">
        <f>SUM(M63:M69)</f>
        <v>120805300</v>
      </c>
      <c r="N62" s="15">
        <f>SUM(N63:N69)</f>
        <v>120805300</v>
      </c>
    </row>
    <row r="63" spans="1:14" ht="38.25">
      <c r="A63" s="8" t="s">
        <v>92</v>
      </c>
      <c r="B63" s="6" t="s">
        <v>91</v>
      </c>
      <c r="C63" s="7">
        <v>244</v>
      </c>
      <c r="D63" s="7">
        <v>225</v>
      </c>
      <c r="E63" s="11">
        <v>2017</v>
      </c>
      <c r="F63" s="33">
        <f aca="true" t="shared" si="107" ref="F63">I63+L63</f>
        <v>9336954.72</v>
      </c>
      <c r="G63" s="33">
        <f aca="true" t="shared" si="108" ref="G63">J63+M63</f>
        <v>38300000</v>
      </c>
      <c r="H63" s="33">
        <f aca="true" t="shared" si="109" ref="H63">K63+N63</f>
        <v>38300000</v>
      </c>
      <c r="I63" s="10">
        <v>9336954.72</v>
      </c>
      <c r="J63" s="10">
        <v>16702000</v>
      </c>
      <c r="K63" s="10">
        <v>16702000</v>
      </c>
      <c r="L63" s="10"/>
      <c r="M63" s="10">
        <v>21598000</v>
      </c>
      <c r="N63" s="10">
        <v>21598000</v>
      </c>
    </row>
    <row r="64" spans="1:14" ht="38.25">
      <c r="A64" s="8" t="s">
        <v>90</v>
      </c>
      <c r="B64" s="6" t="s">
        <v>89</v>
      </c>
      <c r="C64" s="7">
        <v>244</v>
      </c>
      <c r="D64" s="7">
        <v>225</v>
      </c>
      <c r="E64" s="11">
        <v>2017</v>
      </c>
      <c r="F64" s="33">
        <f aca="true" t="shared" si="110" ref="F64">I64+L64</f>
        <v>29104556.87</v>
      </c>
      <c r="G64" s="33">
        <f aca="true" t="shared" si="111" ref="G64">J64+M64</f>
        <v>104568400</v>
      </c>
      <c r="H64" s="33">
        <f aca="true" t="shared" si="112" ref="H64">K64+N64</f>
        <v>104568400</v>
      </c>
      <c r="I64" s="10">
        <v>29104556.87</v>
      </c>
      <c r="J64" s="10">
        <v>34355000</v>
      </c>
      <c r="K64" s="10">
        <v>34355000</v>
      </c>
      <c r="L64" s="10"/>
      <c r="M64" s="10">
        <v>70213400</v>
      </c>
      <c r="N64" s="10">
        <v>70213400</v>
      </c>
    </row>
    <row r="65" spans="1:14" ht="15">
      <c r="A65" s="8" t="s">
        <v>88</v>
      </c>
      <c r="B65" s="6" t="s">
        <v>87</v>
      </c>
      <c r="C65" s="7">
        <v>244</v>
      </c>
      <c r="D65" s="7">
        <v>225</v>
      </c>
      <c r="E65" s="11">
        <v>2017</v>
      </c>
      <c r="F65" s="33">
        <f aca="true" t="shared" si="113" ref="F65">I65+L65</f>
        <v>2507375.87</v>
      </c>
      <c r="G65" s="33">
        <f aca="true" t="shared" si="114" ref="G65">J65+M65</f>
        <v>40097200</v>
      </c>
      <c r="H65" s="33">
        <f aca="true" t="shared" si="115" ref="H65">K65+N65</f>
        <v>40097200</v>
      </c>
      <c r="I65" s="10">
        <v>800000</v>
      </c>
      <c r="J65" s="10">
        <v>16412200</v>
      </c>
      <c r="K65" s="10">
        <v>16412200</v>
      </c>
      <c r="L65" s="10">
        <v>1707375.87</v>
      </c>
      <c r="M65" s="10">
        <v>23685000</v>
      </c>
      <c r="N65" s="10">
        <v>23685000</v>
      </c>
    </row>
    <row r="66" spans="1:14" ht="25.5">
      <c r="A66" s="8" t="s">
        <v>86</v>
      </c>
      <c r="B66" s="6" t="s">
        <v>85</v>
      </c>
      <c r="C66" s="7">
        <v>244</v>
      </c>
      <c r="D66" s="7">
        <v>225</v>
      </c>
      <c r="E66" s="11">
        <v>2017</v>
      </c>
      <c r="F66" s="33">
        <f aca="true" t="shared" si="116" ref="F66">I66+L66</f>
        <v>46000</v>
      </c>
      <c r="G66" s="33">
        <f aca="true" t="shared" si="117" ref="G66">J66+M66</f>
        <v>4600000</v>
      </c>
      <c r="H66" s="33">
        <f aca="true" t="shared" si="118" ref="H66">K66+N66</f>
        <v>4600000</v>
      </c>
      <c r="I66" s="10"/>
      <c r="J66" s="10"/>
      <c r="K66" s="10"/>
      <c r="L66" s="10">
        <v>46000</v>
      </c>
      <c r="M66" s="10">
        <v>4600000</v>
      </c>
      <c r="N66" s="10">
        <v>4600000</v>
      </c>
    </row>
    <row r="67" spans="1:14" ht="15">
      <c r="A67" s="8" t="s">
        <v>84</v>
      </c>
      <c r="B67" s="6" t="s">
        <v>83</v>
      </c>
      <c r="C67" s="7">
        <v>244</v>
      </c>
      <c r="D67" s="7">
        <v>225</v>
      </c>
      <c r="E67" s="11">
        <v>2017</v>
      </c>
      <c r="F67" s="33">
        <f aca="true" t="shared" si="119" ref="F67">I67+L67</f>
        <v>3105314</v>
      </c>
      <c r="G67" s="33">
        <f aca="true" t="shared" si="120" ref="G67">J67+M67</f>
        <v>334400</v>
      </c>
      <c r="H67" s="33">
        <f aca="true" t="shared" si="121" ref="H67">K67+N67</f>
        <v>334400</v>
      </c>
      <c r="I67" s="10">
        <v>29120</v>
      </c>
      <c r="J67" s="10">
        <v>225500</v>
      </c>
      <c r="K67" s="10">
        <v>225500</v>
      </c>
      <c r="L67" s="10">
        <v>3076194</v>
      </c>
      <c r="M67" s="10">
        <v>108900</v>
      </c>
      <c r="N67" s="10">
        <v>108900</v>
      </c>
    </row>
    <row r="68" spans="1:14" ht="15">
      <c r="A68" s="8" t="s">
        <v>81</v>
      </c>
      <c r="B68" s="6" t="s">
        <v>82</v>
      </c>
      <c r="C68" s="7">
        <v>244</v>
      </c>
      <c r="D68" s="7">
        <v>225</v>
      </c>
      <c r="E68" s="11">
        <v>2017</v>
      </c>
      <c r="F68" s="33">
        <f aca="true" t="shared" si="122" ref="F68">I68+L68</f>
        <v>30126485.45</v>
      </c>
      <c r="G68" s="33">
        <f aca="true" t="shared" si="123" ref="G68">J68+M68</f>
        <v>600000</v>
      </c>
      <c r="H68" s="33">
        <f aca="true" t="shared" si="124" ref="H68">K68+N68</f>
        <v>600000</v>
      </c>
      <c r="I68" s="10">
        <v>14026000</v>
      </c>
      <c r="J68" s="10"/>
      <c r="K68" s="10"/>
      <c r="L68" s="10">
        <v>16100485.45</v>
      </c>
      <c r="M68" s="10">
        <v>600000</v>
      </c>
      <c r="N68" s="10">
        <v>600000</v>
      </c>
    </row>
    <row r="69" spans="1:14" ht="15" hidden="1">
      <c r="A69" s="8"/>
      <c r="B69" s="6"/>
      <c r="C69" s="7"/>
      <c r="D69" s="7"/>
      <c r="E69" s="11"/>
      <c r="F69" s="16"/>
      <c r="G69" s="16"/>
      <c r="H69" s="16"/>
      <c r="I69" s="10"/>
      <c r="J69" s="10"/>
      <c r="K69" s="10"/>
      <c r="L69" s="10"/>
      <c r="M69" s="10"/>
      <c r="N69" s="10"/>
    </row>
    <row r="70" spans="1:14" ht="15">
      <c r="A70" s="8" t="s">
        <v>42</v>
      </c>
      <c r="B70" s="6" t="s">
        <v>46</v>
      </c>
      <c r="C70" s="7">
        <v>244</v>
      </c>
      <c r="D70" s="7">
        <v>226</v>
      </c>
      <c r="E70" s="32" t="s">
        <v>25</v>
      </c>
      <c r="F70" s="33">
        <f aca="true" t="shared" si="125" ref="F70:H70">I70+L70</f>
        <v>47758265.43</v>
      </c>
      <c r="G70" s="33">
        <f t="shared" si="125"/>
        <v>100146988.56</v>
      </c>
      <c r="H70" s="33">
        <f t="shared" si="125"/>
        <v>100146988.56</v>
      </c>
      <c r="I70" s="15">
        <f>SUM(I71:I76)</f>
        <v>17158964.05</v>
      </c>
      <c r="J70" s="15">
        <f>SUM(J71:J76)</f>
        <v>58863027.150000006</v>
      </c>
      <c r="K70" s="15">
        <f>SUM(K71:K76)</f>
        <v>58863027.150000006</v>
      </c>
      <c r="L70" s="15">
        <f>SUM(L71:L76)</f>
        <v>30599301.38</v>
      </c>
      <c r="M70" s="15">
        <f>SUM(M71:M76)</f>
        <v>41283961.41</v>
      </c>
      <c r="N70" s="15">
        <f>SUM(N71:N76)</f>
        <v>41283961.41</v>
      </c>
    </row>
    <row r="71" spans="1:14" ht="15">
      <c r="A71" s="8" t="s">
        <v>80</v>
      </c>
      <c r="B71" s="6" t="s">
        <v>79</v>
      </c>
      <c r="C71" s="7">
        <v>244</v>
      </c>
      <c r="D71" s="7">
        <v>226</v>
      </c>
      <c r="E71" s="11">
        <v>2017</v>
      </c>
      <c r="F71" s="33">
        <f aca="true" t="shared" si="126" ref="F71">I71+L71</f>
        <v>31382.54</v>
      </c>
      <c r="G71" s="33">
        <f aca="true" t="shared" si="127" ref="G71">J71+M71</f>
        <v>79719585</v>
      </c>
      <c r="H71" s="33">
        <f aca="true" t="shared" si="128" ref="H71">K71+N71</f>
        <v>79719585</v>
      </c>
      <c r="I71" s="10"/>
      <c r="J71" s="10">
        <v>41239169.59</v>
      </c>
      <c r="K71" s="10">
        <v>41239169.59</v>
      </c>
      <c r="L71" s="10">
        <v>31382.54</v>
      </c>
      <c r="M71" s="10">
        <v>38480415.41</v>
      </c>
      <c r="N71" s="10">
        <v>38480415.41</v>
      </c>
    </row>
    <row r="72" spans="1:14" ht="15">
      <c r="A72" s="8" t="s">
        <v>78</v>
      </c>
      <c r="B72" s="6" t="s">
        <v>58</v>
      </c>
      <c r="C72" s="7">
        <v>244</v>
      </c>
      <c r="D72" s="7">
        <v>226</v>
      </c>
      <c r="E72" s="11"/>
      <c r="F72" s="33">
        <f aca="true" t="shared" si="129" ref="F72">I72+L72</f>
        <v>0</v>
      </c>
      <c r="G72" s="33">
        <f aca="true" t="shared" si="130" ref="G72">J72+M72</f>
        <v>0</v>
      </c>
      <c r="H72" s="33">
        <f aca="true" t="shared" si="131" ref="H72">K72+N72</f>
        <v>0</v>
      </c>
      <c r="I72" s="10"/>
      <c r="J72" s="10"/>
      <c r="K72" s="10"/>
      <c r="L72" s="10"/>
      <c r="M72" s="10"/>
      <c r="N72" s="10"/>
    </row>
    <row r="73" spans="1:14" ht="15">
      <c r="A73" s="8" t="s">
        <v>77</v>
      </c>
      <c r="B73" s="6" t="s">
        <v>76</v>
      </c>
      <c r="C73" s="7">
        <v>244</v>
      </c>
      <c r="D73" s="7">
        <v>226</v>
      </c>
      <c r="E73" s="11">
        <v>2017</v>
      </c>
      <c r="F73" s="33">
        <f aca="true" t="shared" si="132" ref="F73">I73+L73</f>
        <v>25573153.130000003</v>
      </c>
      <c r="G73" s="33">
        <f aca="true" t="shared" si="133" ref="G73">J73+M73</f>
        <v>2727403.56</v>
      </c>
      <c r="H73" s="33">
        <f aca="true" t="shared" si="134" ref="H73">K73+N73</f>
        <v>2727403.56</v>
      </c>
      <c r="I73" s="10">
        <v>16627304.13</v>
      </c>
      <c r="J73" s="10">
        <v>227403.56</v>
      </c>
      <c r="K73" s="10">
        <v>227403.56</v>
      </c>
      <c r="L73" s="10">
        <v>8945849</v>
      </c>
      <c r="M73" s="10">
        <v>2500000</v>
      </c>
      <c r="N73" s="10">
        <v>2500000</v>
      </c>
    </row>
    <row r="74" spans="1:14" ht="15">
      <c r="A74" s="8" t="s">
        <v>75</v>
      </c>
      <c r="B74" s="6" t="s">
        <v>74</v>
      </c>
      <c r="C74" s="7">
        <v>244</v>
      </c>
      <c r="D74" s="7">
        <v>226</v>
      </c>
      <c r="E74" s="11">
        <v>2017</v>
      </c>
      <c r="F74" s="33">
        <f aca="true" t="shared" si="135" ref="F74">I74+L74</f>
        <v>400000</v>
      </c>
      <c r="G74" s="33">
        <f aca="true" t="shared" si="136" ref="G74">J74+M74</f>
        <v>0</v>
      </c>
      <c r="H74" s="33">
        <f aca="true" t="shared" si="137" ref="H74">K74+N74</f>
        <v>0</v>
      </c>
      <c r="I74" s="10"/>
      <c r="J74" s="10"/>
      <c r="K74" s="10"/>
      <c r="L74" s="10">
        <v>400000</v>
      </c>
      <c r="M74" s="10"/>
      <c r="N74" s="10"/>
    </row>
    <row r="75" spans="1:14" ht="15">
      <c r="A75" s="8" t="s">
        <v>73</v>
      </c>
      <c r="B75" s="6" t="s">
        <v>72</v>
      </c>
      <c r="C75" s="7">
        <v>244</v>
      </c>
      <c r="D75" s="7">
        <v>226</v>
      </c>
      <c r="E75" s="11">
        <v>2017</v>
      </c>
      <c r="F75" s="33">
        <f aca="true" t="shared" si="138" ref="F75">I75+L75</f>
        <v>21753729.76</v>
      </c>
      <c r="G75" s="33">
        <f aca="true" t="shared" si="139" ref="G75">J75+M75</f>
        <v>17700000</v>
      </c>
      <c r="H75" s="33">
        <f aca="true" t="shared" si="140" ref="H75">K75+N75</f>
        <v>17700000</v>
      </c>
      <c r="I75" s="10">
        <v>531659.92</v>
      </c>
      <c r="J75" s="10">
        <v>17396454</v>
      </c>
      <c r="K75" s="10">
        <v>17396454</v>
      </c>
      <c r="L75" s="10">
        <v>21222069.84</v>
      </c>
      <c r="M75" s="10">
        <v>303546</v>
      </c>
      <c r="N75" s="10">
        <v>303546</v>
      </c>
    </row>
    <row r="76" spans="1:14" ht="15" hidden="1">
      <c r="A76" s="8"/>
      <c r="B76" s="6"/>
      <c r="C76" s="7"/>
      <c r="D76" s="7"/>
      <c r="E76" s="11"/>
      <c r="F76" s="16"/>
      <c r="G76" s="16"/>
      <c r="H76" s="16"/>
      <c r="I76" s="10"/>
      <c r="J76" s="10"/>
      <c r="K76" s="10"/>
      <c r="L76" s="10"/>
      <c r="M76" s="10"/>
      <c r="N76" s="10"/>
    </row>
    <row r="77" spans="1:14" ht="15">
      <c r="A77" s="8" t="s">
        <v>71</v>
      </c>
      <c r="B77" s="6" t="s">
        <v>70</v>
      </c>
      <c r="C77" s="7">
        <v>244</v>
      </c>
      <c r="D77" s="7">
        <v>290</v>
      </c>
      <c r="E77" s="11">
        <v>2017</v>
      </c>
      <c r="F77" s="33">
        <f>I77+L77</f>
        <v>250000</v>
      </c>
      <c r="G77" s="33">
        <f>J77+M77</f>
        <v>200000</v>
      </c>
      <c r="H77" s="33">
        <f>K77+N77</f>
        <v>200000</v>
      </c>
      <c r="I77" s="10"/>
      <c r="J77" s="10"/>
      <c r="K77" s="10"/>
      <c r="L77" s="10">
        <v>250000</v>
      </c>
      <c r="M77" s="10">
        <v>200000</v>
      </c>
      <c r="N77" s="10">
        <v>200000</v>
      </c>
    </row>
    <row r="78" spans="1:14" ht="15" hidden="1">
      <c r="A78" s="8"/>
      <c r="B78" s="6"/>
      <c r="C78" s="7"/>
      <c r="D78" s="7"/>
      <c r="E78" s="11"/>
      <c r="F78" s="16"/>
      <c r="G78" s="16"/>
      <c r="H78" s="16"/>
      <c r="I78" s="10"/>
      <c r="J78" s="10"/>
      <c r="K78" s="10"/>
      <c r="L78" s="10"/>
      <c r="M78" s="10"/>
      <c r="N78" s="10"/>
    </row>
    <row r="79" spans="1:14" ht="15" hidden="1">
      <c r="A79" s="8"/>
      <c r="B79" s="6"/>
      <c r="C79" s="7"/>
      <c r="D79" s="7"/>
      <c r="E79" s="11"/>
      <c r="F79" s="16"/>
      <c r="G79" s="16"/>
      <c r="H79" s="16"/>
      <c r="I79" s="10"/>
      <c r="J79" s="10"/>
      <c r="K79" s="10"/>
      <c r="L79" s="10"/>
      <c r="M79" s="10"/>
      <c r="N79" s="10"/>
    </row>
    <row r="80" spans="1:14" ht="25.5">
      <c r="A80" s="8" t="s">
        <v>43</v>
      </c>
      <c r="B80" s="6" t="s">
        <v>47</v>
      </c>
      <c r="C80" s="7">
        <v>244</v>
      </c>
      <c r="D80" s="7">
        <v>310</v>
      </c>
      <c r="E80" s="32" t="s">
        <v>25</v>
      </c>
      <c r="F80" s="33">
        <f aca="true" t="shared" si="141" ref="F80:H80">I80+L80</f>
        <v>12700000</v>
      </c>
      <c r="G80" s="33">
        <f t="shared" si="141"/>
        <v>5000000</v>
      </c>
      <c r="H80" s="33">
        <f t="shared" si="141"/>
        <v>5000000</v>
      </c>
      <c r="I80" s="15">
        <f>SUM(I81:I86)</f>
        <v>0</v>
      </c>
      <c r="J80" s="15">
        <f>SUM(J81:J86)</f>
        <v>0</v>
      </c>
      <c r="K80" s="15">
        <f>SUM(K81:K86)</f>
        <v>0</v>
      </c>
      <c r="L80" s="15">
        <f>SUM(L81:L86)</f>
        <v>12700000</v>
      </c>
      <c r="M80" s="15">
        <f>SUM(M81:M86)</f>
        <v>5000000</v>
      </c>
      <c r="N80" s="15">
        <f>SUM(N81:N86)</f>
        <v>5000000</v>
      </c>
    </row>
    <row r="81" spans="1:14" ht="15">
      <c r="A81" s="8" t="s">
        <v>69</v>
      </c>
      <c r="B81" s="6" t="s">
        <v>68</v>
      </c>
      <c r="C81" s="7">
        <v>244</v>
      </c>
      <c r="D81" s="7">
        <v>310</v>
      </c>
      <c r="E81" s="11"/>
      <c r="F81" s="33">
        <f aca="true" t="shared" si="142" ref="F81">I81+L81</f>
        <v>0</v>
      </c>
      <c r="G81" s="33">
        <f aca="true" t="shared" si="143" ref="G81">J81+M81</f>
        <v>0</v>
      </c>
      <c r="H81" s="33">
        <f aca="true" t="shared" si="144" ref="H81">K81+N81</f>
        <v>0</v>
      </c>
      <c r="I81" s="10"/>
      <c r="J81" s="10"/>
      <c r="K81" s="10"/>
      <c r="L81" s="10"/>
      <c r="M81" s="10"/>
      <c r="N81" s="10"/>
    </row>
    <row r="82" spans="1:14" ht="15">
      <c r="A82" s="8" t="s">
        <v>67</v>
      </c>
      <c r="B82" s="6" t="s">
        <v>66</v>
      </c>
      <c r="C82" s="7">
        <v>244</v>
      </c>
      <c r="D82" s="7">
        <v>310</v>
      </c>
      <c r="E82" s="11"/>
      <c r="F82" s="33">
        <f aca="true" t="shared" si="145" ref="F82">I82+L82</f>
        <v>0</v>
      </c>
      <c r="G82" s="33">
        <f aca="true" t="shared" si="146" ref="G82">J82+M82</f>
        <v>0</v>
      </c>
      <c r="H82" s="33">
        <f aca="true" t="shared" si="147" ref="H82">K82+N82</f>
        <v>0</v>
      </c>
      <c r="I82" s="10"/>
      <c r="J82" s="10"/>
      <c r="K82" s="10"/>
      <c r="L82" s="10"/>
      <c r="M82" s="10"/>
      <c r="N82" s="10"/>
    </row>
    <row r="83" spans="1:14" ht="15">
      <c r="A83" s="8" t="s">
        <v>65</v>
      </c>
      <c r="B83" s="6" t="s">
        <v>58</v>
      </c>
      <c r="C83" s="7">
        <v>244</v>
      </c>
      <c r="D83" s="7">
        <v>310</v>
      </c>
      <c r="E83" s="11"/>
      <c r="F83" s="33">
        <f aca="true" t="shared" si="148" ref="F83">I83+L83</f>
        <v>0</v>
      </c>
      <c r="G83" s="33">
        <f aca="true" t="shared" si="149" ref="G83">J83+M83</f>
        <v>0</v>
      </c>
      <c r="H83" s="33">
        <f aca="true" t="shared" si="150" ref="H83">K83+N83</f>
        <v>0</v>
      </c>
      <c r="I83" s="10"/>
      <c r="J83" s="10"/>
      <c r="K83" s="10"/>
      <c r="L83" s="10"/>
      <c r="M83" s="10"/>
      <c r="N83" s="10"/>
    </row>
    <row r="84" spans="1:14" ht="25.5">
      <c r="A84" s="8" t="s">
        <v>64</v>
      </c>
      <c r="B84" s="6" t="s">
        <v>63</v>
      </c>
      <c r="C84" s="7">
        <v>244</v>
      </c>
      <c r="D84" s="7">
        <v>310</v>
      </c>
      <c r="E84" s="11">
        <v>2017</v>
      </c>
      <c r="F84" s="33">
        <f aca="true" t="shared" si="151" ref="F84">I84+L84</f>
        <v>11430000</v>
      </c>
      <c r="G84" s="33">
        <f aca="true" t="shared" si="152" ref="G84">J84+M84</f>
        <v>0</v>
      </c>
      <c r="H84" s="33">
        <f aca="true" t="shared" si="153" ref="H84">K84+N84</f>
        <v>0</v>
      </c>
      <c r="I84" s="10"/>
      <c r="J84" s="10"/>
      <c r="K84" s="10"/>
      <c r="L84" s="10">
        <v>11430000</v>
      </c>
      <c r="M84" s="10"/>
      <c r="N84" s="10"/>
    </row>
    <row r="85" spans="1:14" ht="15">
      <c r="A85" s="8" t="s">
        <v>62</v>
      </c>
      <c r="B85" s="6" t="s">
        <v>52</v>
      </c>
      <c r="C85" s="7">
        <v>244</v>
      </c>
      <c r="D85" s="7">
        <v>310</v>
      </c>
      <c r="E85" s="11">
        <v>2017</v>
      </c>
      <c r="F85" s="33">
        <f aca="true" t="shared" si="154" ref="F85">I85+L85</f>
        <v>1270000</v>
      </c>
      <c r="G85" s="33">
        <f aca="true" t="shared" si="155" ref="G85">J85+M85</f>
        <v>5000000</v>
      </c>
      <c r="H85" s="33">
        <f aca="true" t="shared" si="156" ref="H85">K85+N85</f>
        <v>5000000</v>
      </c>
      <c r="I85" s="10"/>
      <c r="J85" s="10"/>
      <c r="K85" s="10"/>
      <c r="L85" s="10">
        <v>1270000</v>
      </c>
      <c r="M85" s="10">
        <v>5000000</v>
      </c>
      <c r="N85" s="10">
        <v>5000000</v>
      </c>
    </row>
    <row r="86" spans="1:14" ht="15" hidden="1">
      <c r="A86" s="8"/>
      <c r="B86" s="6"/>
      <c r="C86" s="7"/>
      <c r="D86" s="7"/>
      <c r="E86" s="11"/>
      <c r="F86" s="16"/>
      <c r="G86" s="16"/>
      <c r="H86" s="16"/>
      <c r="I86" s="10"/>
      <c r="J86" s="10"/>
      <c r="K86" s="10"/>
      <c r="L86" s="10"/>
      <c r="M86" s="10"/>
      <c r="N86" s="10"/>
    </row>
    <row r="87" spans="1:14" ht="25.5">
      <c r="A87" s="8" t="s">
        <v>61</v>
      </c>
      <c r="B87" s="6" t="s">
        <v>60</v>
      </c>
      <c r="C87" s="7">
        <v>244</v>
      </c>
      <c r="D87" s="7">
        <v>320</v>
      </c>
      <c r="E87" s="11">
        <v>2017</v>
      </c>
      <c r="F87" s="33">
        <f>I87+L87</f>
        <v>3300000</v>
      </c>
      <c r="G87" s="33">
        <f>J87+M87</f>
        <v>0</v>
      </c>
      <c r="H87" s="33">
        <f>K87+N87</f>
        <v>0</v>
      </c>
      <c r="I87" s="10"/>
      <c r="J87" s="10"/>
      <c r="K87" s="10"/>
      <c r="L87" s="10">
        <v>3300000</v>
      </c>
      <c r="M87" s="10"/>
      <c r="N87" s="10"/>
    </row>
    <row r="88" spans="1:14" ht="15" hidden="1">
      <c r="A88" s="8"/>
      <c r="B88" s="6"/>
      <c r="C88" s="7"/>
      <c r="D88" s="7"/>
      <c r="E88" s="11"/>
      <c r="F88" s="16"/>
      <c r="G88" s="16"/>
      <c r="H88" s="16"/>
      <c r="I88" s="10"/>
      <c r="J88" s="10"/>
      <c r="K88" s="10"/>
      <c r="L88" s="10"/>
      <c r="M88" s="10"/>
      <c r="N88" s="10"/>
    </row>
    <row r="89" spans="1:14" ht="25.5">
      <c r="A89" s="8" t="s">
        <v>44</v>
      </c>
      <c r="B89" s="6" t="s">
        <v>48</v>
      </c>
      <c r="C89" s="7">
        <v>244</v>
      </c>
      <c r="D89" s="7">
        <v>340</v>
      </c>
      <c r="E89" s="32" t="s">
        <v>25</v>
      </c>
      <c r="F89" s="33">
        <f aca="true" t="shared" si="157" ref="F89:H89">I89+L89</f>
        <v>9449990.75</v>
      </c>
      <c r="G89" s="33">
        <f t="shared" si="157"/>
        <v>8600000</v>
      </c>
      <c r="H89" s="33">
        <f t="shared" si="157"/>
        <v>8600000</v>
      </c>
      <c r="I89" s="15">
        <f>SUM(I90:I94)</f>
        <v>1223005.75</v>
      </c>
      <c r="J89" s="15">
        <f>SUM(J90:J94)</f>
        <v>600000</v>
      </c>
      <c r="K89" s="15">
        <f>SUM(K90:K94)</f>
        <v>600000</v>
      </c>
      <c r="L89" s="15">
        <f>SUM(L90:L94)</f>
        <v>8226985</v>
      </c>
      <c r="M89" s="15">
        <f>SUM(M90:M94)</f>
        <v>8000000</v>
      </c>
      <c r="N89" s="15">
        <f>SUM(N90:N94)</f>
        <v>8000000</v>
      </c>
    </row>
    <row r="90" spans="1:14" ht="15">
      <c r="A90" s="8" t="s">
        <v>59</v>
      </c>
      <c r="B90" s="6" t="s">
        <v>58</v>
      </c>
      <c r="C90" s="7">
        <v>244</v>
      </c>
      <c r="D90" s="7">
        <v>340</v>
      </c>
      <c r="E90" s="11"/>
      <c r="F90" s="33">
        <f aca="true" t="shared" si="158" ref="F90">I90+L90</f>
        <v>0</v>
      </c>
      <c r="G90" s="33">
        <f aca="true" t="shared" si="159" ref="G90">J90+M90</f>
        <v>0</v>
      </c>
      <c r="H90" s="33">
        <f aca="true" t="shared" si="160" ref="H90">K90+N90</f>
        <v>0</v>
      </c>
      <c r="I90" s="10"/>
      <c r="J90" s="10"/>
      <c r="K90" s="10"/>
      <c r="L90" s="10"/>
      <c r="M90" s="10"/>
      <c r="N90" s="10"/>
    </row>
    <row r="91" spans="1:14" ht="15">
      <c r="A91" s="8" t="s">
        <v>57</v>
      </c>
      <c r="B91" s="6" t="s">
        <v>56</v>
      </c>
      <c r="C91" s="7">
        <v>244</v>
      </c>
      <c r="D91" s="7">
        <v>340</v>
      </c>
      <c r="E91" s="11"/>
      <c r="F91" s="33">
        <f aca="true" t="shared" si="161" ref="F91">I91+L91</f>
        <v>0</v>
      </c>
      <c r="G91" s="33">
        <f aca="true" t="shared" si="162" ref="G91">J91+M91</f>
        <v>0</v>
      </c>
      <c r="H91" s="33">
        <f aca="true" t="shared" si="163" ref="H91">K91+N91</f>
        <v>0</v>
      </c>
      <c r="I91" s="10"/>
      <c r="J91" s="10"/>
      <c r="K91" s="10"/>
      <c r="L91" s="10"/>
      <c r="M91" s="10"/>
      <c r="N91" s="10"/>
    </row>
    <row r="92" spans="1:14" ht="15">
      <c r="A92" s="8" t="s">
        <v>55</v>
      </c>
      <c r="B92" s="6" t="s">
        <v>54</v>
      </c>
      <c r="C92" s="7">
        <v>244</v>
      </c>
      <c r="D92" s="7">
        <v>340</v>
      </c>
      <c r="E92" s="11"/>
      <c r="F92" s="33">
        <f aca="true" t="shared" si="164" ref="F92">I92+L92</f>
        <v>0</v>
      </c>
      <c r="G92" s="33">
        <f aca="true" t="shared" si="165" ref="G92">J92+M92</f>
        <v>0</v>
      </c>
      <c r="H92" s="33">
        <f aca="true" t="shared" si="166" ref="H92">K92+N92</f>
        <v>0</v>
      </c>
      <c r="I92" s="10"/>
      <c r="J92" s="10"/>
      <c r="K92" s="10"/>
      <c r="L92" s="10"/>
      <c r="M92" s="10"/>
      <c r="N92" s="10"/>
    </row>
    <row r="93" spans="1:14" ht="15">
      <c r="A93" s="8" t="s">
        <v>53</v>
      </c>
      <c r="B93" s="6" t="s">
        <v>52</v>
      </c>
      <c r="C93" s="7">
        <v>244</v>
      </c>
      <c r="D93" s="7">
        <v>340</v>
      </c>
      <c r="E93" s="11">
        <v>2017</v>
      </c>
      <c r="F93" s="33">
        <f aca="true" t="shared" si="167" ref="F93">I93+L93</f>
        <v>9449990.75</v>
      </c>
      <c r="G93" s="33">
        <f aca="true" t="shared" si="168" ref="G93">J93+M93</f>
        <v>8600000</v>
      </c>
      <c r="H93" s="33">
        <f aca="true" t="shared" si="169" ref="H93">K93+N93</f>
        <v>8600000</v>
      </c>
      <c r="I93" s="10">
        <v>1223005.75</v>
      </c>
      <c r="J93" s="10">
        <v>600000</v>
      </c>
      <c r="K93" s="10">
        <v>600000</v>
      </c>
      <c r="L93" s="10">
        <v>8226985</v>
      </c>
      <c r="M93" s="10">
        <v>8000000</v>
      </c>
      <c r="N93" s="10">
        <v>8000000</v>
      </c>
    </row>
    <row r="94" spans="1:14" ht="15" hidden="1">
      <c r="A94" s="8"/>
      <c r="B94" s="6"/>
      <c r="C94" s="7"/>
      <c r="D94" s="7"/>
      <c r="E94" s="11"/>
      <c r="F94" s="16"/>
      <c r="G94" s="16"/>
      <c r="H94" s="16"/>
      <c r="I94" s="10"/>
      <c r="J94" s="10"/>
      <c r="K94" s="10"/>
      <c r="L94" s="10"/>
      <c r="M94" s="10"/>
      <c r="N94" s="10"/>
    </row>
    <row r="95" spans="1:14" ht="25.5">
      <c r="A95" s="8" t="s">
        <v>51</v>
      </c>
      <c r="B95" s="6" t="s">
        <v>50</v>
      </c>
      <c r="C95" s="7">
        <v>244</v>
      </c>
      <c r="D95" s="7">
        <v>530</v>
      </c>
      <c r="E95" s="11"/>
      <c r="F95" s="33">
        <f>I95+L95</f>
        <v>0</v>
      </c>
      <c r="G95" s="33">
        <f>J95+M95</f>
        <v>0</v>
      </c>
      <c r="H95" s="33">
        <f>K95+N95</f>
        <v>0</v>
      </c>
      <c r="I95" s="10"/>
      <c r="J95" s="10"/>
      <c r="K95" s="10"/>
      <c r="L95" s="10"/>
      <c r="M95" s="10"/>
      <c r="N95" s="10"/>
    </row>
    <row r="96" ht="15" hidden="1">
      <c r="A96" s="17"/>
    </row>
    <row r="97" ht="15">
      <c r="A97" s="17"/>
    </row>
    <row r="98" ht="15">
      <c r="A98" s="17"/>
    </row>
    <row r="99" ht="15">
      <c r="A99" s="17"/>
    </row>
    <row r="100" ht="15">
      <c r="A100" s="17"/>
    </row>
    <row r="101" ht="15">
      <c r="A101" s="17"/>
    </row>
    <row r="102" ht="15">
      <c r="A102" s="17"/>
    </row>
    <row r="103" ht="15">
      <c r="A103" s="17"/>
    </row>
    <row r="104" ht="15">
      <c r="A104" s="17"/>
    </row>
    <row r="105" ht="15">
      <c r="A105" s="17"/>
    </row>
    <row r="106" ht="15">
      <c r="A106" s="17"/>
    </row>
    <row r="107" ht="15">
      <c r="A107" s="17"/>
    </row>
    <row r="108" ht="15">
      <c r="A108" s="17"/>
    </row>
    <row r="109" ht="15">
      <c r="A109" s="17"/>
    </row>
    <row r="110" ht="15">
      <c r="A110" s="17"/>
    </row>
    <row r="111" ht="15">
      <c r="A111" s="17"/>
    </row>
    <row r="112" ht="15">
      <c r="A112" s="17"/>
    </row>
    <row r="113" ht="15">
      <c r="A113" s="17"/>
    </row>
    <row r="114" ht="15">
      <c r="A114" s="17"/>
    </row>
    <row r="115" ht="15">
      <c r="A115" s="17"/>
    </row>
    <row r="116" ht="15">
      <c r="A116" s="17"/>
    </row>
    <row r="117" ht="15">
      <c r="A117" s="17"/>
    </row>
    <row r="118" ht="15">
      <c r="A118" s="17"/>
    </row>
    <row r="119" ht="15">
      <c r="A119" s="17"/>
    </row>
    <row r="120" ht="15">
      <c r="A120" s="17"/>
    </row>
    <row r="121" ht="15">
      <c r="A121" s="17"/>
    </row>
    <row r="122" ht="15">
      <c r="A122" s="17"/>
    </row>
    <row r="123" ht="15">
      <c r="A123" s="17"/>
    </row>
    <row r="124" ht="15">
      <c r="A124" s="17"/>
    </row>
    <row r="125" ht="15">
      <c r="A125" s="17"/>
    </row>
    <row r="126" ht="15">
      <c r="A126" s="17"/>
    </row>
    <row r="127" ht="15">
      <c r="A127" s="17"/>
    </row>
    <row r="128" ht="15">
      <c r="A128" s="17"/>
    </row>
    <row r="129" ht="15">
      <c r="A129" s="17"/>
    </row>
    <row r="130" ht="15">
      <c r="A130" s="17"/>
    </row>
    <row r="131" ht="15">
      <c r="A131" s="17"/>
    </row>
    <row r="132" ht="15">
      <c r="A132" s="17"/>
    </row>
    <row r="133" ht="15">
      <c r="A133" s="17"/>
    </row>
    <row r="134" ht="15">
      <c r="A134" s="17"/>
    </row>
    <row r="135" ht="15">
      <c r="A135" s="17"/>
    </row>
    <row r="136" ht="15">
      <c r="A136" s="17"/>
    </row>
    <row r="137" ht="15">
      <c r="A137" s="17"/>
    </row>
    <row r="138" ht="15">
      <c r="A138" s="17"/>
    </row>
    <row r="139" ht="15">
      <c r="A139" s="17"/>
    </row>
    <row r="140" ht="15">
      <c r="A140" s="17"/>
    </row>
    <row r="141" ht="15">
      <c r="A141" s="17"/>
    </row>
    <row r="142" ht="15">
      <c r="A142" s="17"/>
    </row>
    <row r="143" ht="15">
      <c r="A143" s="17"/>
    </row>
    <row r="144" ht="15">
      <c r="A144" s="17"/>
    </row>
    <row r="145" ht="15">
      <c r="A145" s="17"/>
    </row>
    <row r="146" ht="15">
      <c r="A146" s="17"/>
    </row>
    <row r="147" ht="15">
      <c r="A147" s="17"/>
    </row>
    <row r="148" ht="15">
      <c r="A148" s="17"/>
    </row>
    <row r="149" ht="15">
      <c r="A149" s="17"/>
    </row>
    <row r="150" ht="15">
      <c r="A150" s="17"/>
    </row>
    <row r="151" ht="15">
      <c r="A151" s="17"/>
    </row>
    <row r="152" ht="15">
      <c r="A152" s="17"/>
    </row>
    <row r="153" ht="15">
      <c r="A153" s="17"/>
    </row>
    <row r="154" ht="15">
      <c r="A154" s="17"/>
    </row>
    <row r="155" ht="15">
      <c r="A155" s="17"/>
    </row>
    <row r="156" ht="15">
      <c r="A156" s="17"/>
    </row>
    <row r="157" ht="15">
      <c r="A157" s="17"/>
    </row>
    <row r="158" ht="15">
      <c r="A158" s="17"/>
    </row>
    <row r="159" ht="15">
      <c r="A159" s="17"/>
    </row>
    <row r="160" ht="15">
      <c r="A160" s="17"/>
    </row>
    <row r="161" ht="15">
      <c r="A161" s="17"/>
    </row>
    <row r="162" ht="15">
      <c r="A162" s="17"/>
    </row>
    <row r="163" ht="15">
      <c r="A163" s="17"/>
    </row>
    <row r="164" ht="15">
      <c r="A164" s="17"/>
    </row>
    <row r="165" ht="15">
      <c r="A165" s="17"/>
    </row>
    <row r="166" ht="15">
      <c r="A166" s="17"/>
    </row>
    <row r="167" ht="15">
      <c r="A167" s="17"/>
    </row>
    <row r="168" ht="15">
      <c r="A168" s="17"/>
    </row>
    <row r="169" ht="15">
      <c r="A169" s="17"/>
    </row>
    <row r="170" ht="15">
      <c r="A170" s="17"/>
    </row>
    <row r="171" ht="15">
      <c r="A171" s="17"/>
    </row>
    <row r="172" ht="15">
      <c r="A172" s="17"/>
    </row>
    <row r="173" ht="15">
      <c r="A173" s="17"/>
    </row>
    <row r="174" ht="15">
      <c r="A174" s="17"/>
    </row>
    <row r="175" ht="15">
      <c r="A175" s="17"/>
    </row>
    <row r="176" ht="15">
      <c r="A176" s="17"/>
    </row>
    <row r="177" ht="15">
      <c r="A177" s="17"/>
    </row>
    <row r="178" ht="15">
      <c r="A178" s="17"/>
    </row>
    <row r="179" ht="15">
      <c r="A179" s="17"/>
    </row>
    <row r="180" ht="15">
      <c r="A180" s="17"/>
    </row>
    <row r="181" ht="15">
      <c r="A181" s="17"/>
    </row>
    <row r="182" ht="15">
      <c r="A182" s="17"/>
    </row>
    <row r="183" ht="15">
      <c r="A183" s="17"/>
    </row>
    <row r="184" ht="15">
      <c r="A184" s="17"/>
    </row>
    <row r="185" ht="15">
      <c r="A185" s="17"/>
    </row>
    <row r="186" ht="15">
      <c r="A186" s="17"/>
    </row>
    <row r="187" ht="15">
      <c r="A187" s="17"/>
    </row>
    <row r="250" spans="2:15" ht="15">
      <c r="B250" s="19"/>
      <c r="C250" s="19"/>
      <c r="D250" s="20"/>
      <c r="E250" s="21"/>
      <c r="F250" s="22"/>
      <c r="G250" s="22"/>
      <c r="H250" s="22"/>
      <c r="I250" s="22"/>
      <c r="J250" s="22"/>
      <c r="K250" s="22"/>
      <c r="L250" s="22"/>
      <c r="M250" s="22"/>
      <c r="N250" s="22"/>
      <c r="O250" s="3"/>
    </row>
    <row r="251" spans="2:15" ht="15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2"/>
    </row>
    <row r="252" spans="2:17" s="1" customFormat="1" ht="23.25" customHeight="1">
      <c r="B252" s="55" t="s">
        <v>6</v>
      </c>
      <c r="C252" s="55"/>
      <c r="D252" s="55"/>
      <c r="E252" s="55"/>
      <c r="F252" s="55"/>
      <c r="G252" s="55"/>
      <c r="H252" s="55"/>
      <c r="I252" s="55"/>
      <c r="J252" s="55"/>
      <c r="K252" s="23" t="s">
        <v>2</v>
      </c>
      <c r="L252" s="4"/>
      <c r="M252" s="53"/>
      <c r="N252" s="53"/>
      <c r="O252" s="4"/>
      <c r="P252" s="13"/>
      <c r="Q252" s="13"/>
    </row>
    <row r="253" spans="2:15" s="1" customFormat="1" ht="11.25" customHeight="1">
      <c r="B253" s="23"/>
      <c r="C253" s="23"/>
      <c r="D253" s="23"/>
      <c r="E253" s="23"/>
      <c r="F253" s="23"/>
      <c r="G253" s="23"/>
      <c r="H253" s="23"/>
      <c r="I253" s="23"/>
      <c r="J253" s="23"/>
      <c r="K253" s="24" t="s">
        <v>0</v>
      </c>
      <c r="L253" s="4"/>
      <c r="M253" s="50" t="s">
        <v>3</v>
      </c>
      <c r="N253" s="50"/>
      <c r="O253" s="4"/>
    </row>
    <row r="254" spans="2:15" s="1" customFormat="1" ht="12.75">
      <c r="B254" s="55" t="s">
        <v>7</v>
      </c>
      <c r="C254" s="55"/>
      <c r="D254" s="55"/>
      <c r="E254" s="55"/>
      <c r="F254" s="55"/>
      <c r="G254" s="55"/>
      <c r="H254" s="55"/>
      <c r="I254" s="55"/>
      <c r="J254" s="55"/>
      <c r="K254" s="25" t="s">
        <v>2</v>
      </c>
      <c r="L254" s="4"/>
      <c r="M254" s="53"/>
      <c r="N254" s="53"/>
      <c r="O254" s="4"/>
    </row>
    <row r="255" spans="2:15" s="1" customFormat="1" ht="12.75">
      <c r="B255" s="23"/>
      <c r="C255" s="23"/>
      <c r="D255" s="23"/>
      <c r="E255" s="23"/>
      <c r="F255" s="23"/>
      <c r="G255" s="23"/>
      <c r="H255" s="23"/>
      <c r="I255" s="23"/>
      <c r="J255" s="23"/>
      <c r="K255" s="26" t="s">
        <v>0</v>
      </c>
      <c r="L255" s="4"/>
      <c r="M255" s="50" t="s">
        <v>3</v>
      </c>
      <c r="N255" s="50"/>
      <c r="O255" s="4"/>
    </row>
    <row r="256" spans="2:15" s="1" customFormat="1" ht="12.75">
      <c r="B256" s="55" t="s">
        <v>8</v>
      </c>
      <c r="C256" s="55"/>
      <c r="D256" s="55"/>
      <c r="E256" s="55"/>
      <c r="F256" s="55"/>
      <c r="G256" s="55"/>
      <c r="H256" s="55"/>
      <c r="I256" s="55"/>
      <c r="J256" s="55"/>
      <c r="K256" s="25" t="s">
        <v>2</v>
      </c>
      <c r="L256" s="4"/>
      <c r="M256" s="53"/>
      <c r="N256" s="53"/>
      <c r="O256" s="4"/>
    </row>
    <row r="257" spans="2:15" s="1" customFormat="1" ht="12.75">
      <c r="B257" s="23"/>
      <c r="C257" s="23"/>
      <c r="D257" s="23"/>
      <c r="E257" s="23"/>
      <c r="F257" s="23"/>
      <c r="G257" s="23"/>
      <c r="H257" s="23"/>
      <c r="I257" s="23"/>
      <c r="J257" s="23"/>
      <c r="K257" s="26" t="s">
        <v>0</v>
      </c>
      <c r="L257" s="4"/>
      <c r="M257" s="50" t="s">
        <v>3</v>
      </c>
      <c r="N257" s="50"/>
      <c r="O257" s="4"/>
    </row>
    <row r="258" spans="2:15" s="1" customFormat="1" ht="12.75">
      <c r="B258" s="56" t="s">
        <v>4</v>
      </c>
      <c r="C258" s="56"/>
      <c r="D258" s="56"/>
      <c r="E258" s="56"/>
      <c r="F258" s="23"/>
      <c r="G258" s="23"/>
      <c r="H258" s="23"/>
      <c r="I258" s="4"/>
      <c r="J258" s="4"/>
      <c r="K258" s="25" t="s">
        <v>2</v>
      </c>
      <c r="L258" s="4"/>
      <c r="M258" s="53"/>
      <c r="N258" s="53"/>
      <c r="O258" s="4"/>
    </row>
    <row r="259" spans="2:15" s="1" customFormat="1" ht="12" customHeight="1">
      <c r="B259" s="27" t="s">
        <v>5</v>
      </c>
      <c r="C259" s="27"/>
      <c r="D259" s="27"/>
      <c r="E259" s="28"/>
      <c r="F259" s="23"/>
      <c r="G259" s="23"/>
      <c r="H259" s="23"/>
      <c r="I259" s="4"/>
      <c r="J259" s="4"/>
      <c r="K259" s="26" t="s">
        <v>0</v>
      </c>
      <c r="L259" s="4"/>
      <c r="M259" s="50" t="s">
        <v>3</v>
      </c>
      <c r="N259" s="50"/>
      <c r="O259" s="4"/>
    </row>
    <row r="260" spans="2:15" s="1" customFormat="1" ht="12.75">
      <c r="B260" s="4" t="s">
        <v>1</v>
      </c>
      <c r="C260" s="4"/>
      <c r="D260" s="4"/>
      <c r="E260" s="29"/>
      <c r="F260" s="23"/>
      <c r="G260" s="29"/>
      <c r="H260" s="29"/>
      <c r="I260" s="4"/>
      <c r="J260" s="4"/>
      <c r="K260" s="4"/>
      <c r="L260" s="4"/>
      <c r="M260" s="4"/>
      <c r="N260" s="4"/>
      <c r="O260" s="4"/>
    </row>
    <row r="261" spans="2:15" ht="15">
      <c r="B261" s="4"/>
      <c r="C261" s="4"/>
      <c r="D261" s="4"/>
      <c r="E261" s="4"/>
      <c r="F261" s="4"/>
      <c r="G261" s="30"/>
      <c r="H261" s="30"/>
      <c r="I261" s="4"/>
      <c r="J261" s="4"/>
      <c r="K261" s="4"/>
      <c r="L261" s="4"/>
      <c r="M261" s="4"/>
      <c r="N261" s="4"/>
      <c r="O261" s="4"/>
    </row>
  </sheetData>
  <mergeCells count="23">
    <mergeCell ref="A3:A6"/>
    <mergeCell ref="B1:N1"/>
    <mergeCell ref="B3:B6"/>
    <mergeCell ref="E3:E6"/>
    <mergeCell ref="F3:N3"/>
    <mergeCell ref="F4:H5"/>
    <mergeCell ref="I4:N4"/>
    <mergeCell ref="M259:N259"/>
    <mergeCell ref="B252:J252"/>
    <mergeCell ref="B254:J254"/>
    <mergeCell ref="B256:J256"/>
    <mergeCell ref="B258:E258"/>
    <mergeCell ref="M253:N253"/>
    <mergeCell ref="M258:N258"/>
    <mergeCell ref="M255:N255"/>
    <mergeCell ref="M254:N254"/>
    <mergeCell ref="M252:N252"/>
    <mergeCell ref="M257:N257"/>
    <mergeCell ref="I5:K5"/>
    <mergeCell ref="L5:N5"/>
    <mergeCell ref="C3:C6"/>
    <mergeCell ref="M256:N256"/>
    <mergeCell ref="D3:D6"/>
  </mergeCells>
  <hyperlinks>
    <hyperlink ref="I5" r:id="rId1" display="consultantplus://offline/ref=F19A58EE5A04C8B4DE1BB9F7D208141D78295A1DD6366F0CA991489BC44Fs1J"/>
    <hyperlink ref="L5" r:id="rId2" display="consultantplus://offline/ref=F19A58EE5A04C8B4DE1BB9F7D208141D78265E19D1326F0CA991489BC44Fs1J"/>
  </hyperlinks>
  <printOptions/>
  <pageMargins left="0.7086614173228347" right="0.3937007874015748" top="0.35433070866141736" bottom="0.35433070866141736" header="0.31496062992125984" footer="0.31496062992125984"/>
  <pageSetup fitToHeight="0" fitToWidth="1" horizontalDpi="600" verticalDpi="600" orientation="landscape" paperSize="9" scale="65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МИК-информ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gavrilova</dc:creator>
  <cp:keywords/>
  <dc:description/>
  <cp:lastModifiedBy>система</cp:lastModifiedBy>
  <dcterms:created xsi:type="dcterms:W3CDTF">2012-11-09T13:31:56Z</dcterms:created>
  <dcterms:modified xsi:type="dcterms:W3CDTF">2017-04-12T13:14:11Z</dcterms:modified>
  <cp:category/>
  <cp:version/>
  <cp:contentType/>
  <cp:contentStatus/>
</cp:coreProperties>
</file>